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380" windowHeight="7305" activeTab="0"/>
  </bookViews>
  <sheets>
    <sheet name="Welcome" sheetId="1" r:id="rId1"/>
    <sheet name="Introduction" sheetId="2" state="hidden" r:id="rId2"/>
    <sheet name="Instructions" sheetId="3" state="hidden" r:id="rId3"/>
    <sheet name="Questionnaire" sheetId="4" state="hidden" r:id="rId4"/>
    <sheet name="Complete" sheetId="5" state="hidden" r:id="rId5"/>
    <sheet name="Competencies" sheetId="6" state="hidden" r:id="rId6"/>
    <sheet name="Overall" sheetId="7" state="hidden" r:id="rId7"/>
    <sheet name="Interpret" sheetId="8" state="hidden" r:id="rId8"/>
    <sheet name="Improve" sheetId="9" state="hidden" r:id="rId9"/>
    <sheet name="Prioritise" sheetId="10" state="hidden" r:id="rId10"/>
    <sheet name="Experience" sheetId="11" state="hidden" r:id="rId11"/>
    <sheet name="Next" sheetId="12" state="hidden" r:id="rId12"/>
    <sheet name="Examples" sheetId="13" state="hidden" r:id="rId13"/>
    <sheet name="Questions" sheetId="14" state="hidden" r:id="rId14"/>
    <sheet name="Thank You" sheetId="15" state="hidden" r:id="rId15"/>
    <sheet name="Print" sheetId="16" state="hidden" r:id="rId16"/>
    <sheet name="Factor" sheetId="17" state="hidden" r:id="rId17"/>
    <sheet name="Response Scale" sheetId="18" state="hidden" r:id="rId18"/>
    <sheet name="Survey" sheetId="19" state="hidden" r:id="rId19"/>
    <sheet name="Answer" sheetId="20" state="hidden" r:id="rId20"/>
    <sheet name="Analysis" sheetId="21" state="hidden" r:id="rId21"/>
  </sheets>
  <definedNames>
    <definedName name="_xlnm.Print_Area" localSheetId="15">'Print'!$A$3:$E$72,'Print'!$K$100:$N$171</definedName>
  </definedNames>
  <calcPr fullCalcOnLoad="1"/>
</workbook>
</file>

<file path=xl/sharedStrings.xml><?xml version="1.0" encoding="utf-8"?>
<sst xmlns="http://schemas.openxmlformats.org/spreadsheetml/2006/main" count="443" uniqueCount="258">
  <si>
    <t>Factor</t>
  </si>
  <si>
    <t>SubFactors</t>
  </si>
  <si>
    <t>Respectful and Responsible: Managing Emotions and Having Integrity</t>
  </si>
  <si>
    <t>Integrity</t>
  </si>
  <si>
    <t>Considerate Approach</t>
  </si>
  <si>
    <t>Managing and Communicating Existing and Future Work</t>
  </si>
  <si>
    <t>Proactive Work Management</t>
  </si>
  <si>
    <t>Problem Solving</t>
  </si>
  <si>
    <t>Participative/Empowering</t>
  </si>
  <si>
    <t>Managing the Individual within the Team</t>
  </si>
  <si>
    <t>Personally Accessible</t>
  </si>
  <si>
    <t>Sociable</t>
  </si>
  <si>
    <t>Empathetic Engagement</t>
  </si>
  <si>
    <t>Reasoning/Managing Difficult Situations</t>
  </si>
  <si>
    <t>Managing Conflict</t>
  </si>
  <si>
    <t>Use of Organisational Resources</t>
  </si>
  <si>
    <t>Taking Responsibility for Resolving Issues</t>
  </si>
  <si>
    <t>Response</t>
  </si>
  <si>
    <t>Strongly Agree</t>
  </si>
  <si>
    <t>Agree</t>
  </si>
  <si>
    <t>Disagree</t>
  </si>
  <si>
    <t>Strongly Disagree</t>
  </si>
  <si>
    <t>None</t>
  </si>
  <si>
    <t>Positive</t>
  </si>
  <si>
    <t>Negative</t>
  </si>
  <si>
    <t>No</t>
  </si>
  <si>
    <t>Question</t>
  </si>
  <si>
    <t>SubFactor</t>
  </si>
  <si>
    <t>Managing Emotions</t>
  </si>
  <si>
    <t>Download documents here:</t>
  </si>
  <si>
    <t>Instructions</t>
  </si>
  <si>
    <t>Have you managed difficult situations in your team such as bullying or employee conflicts?</t>
  </si>
  <si>
    <t>Score</t>
  </si>
  <si>
    <t>Factor/SubFactor</t>
  </si>
  <si>
    <t>ForFactor</t>
  </si>
  <si>
    <t>ForSubFactor</t>
  </si>
  <si>
    <t>Questionnaire</t>
  </si>
  <si>
    <t>Complete</t>
  </si>
  <si>
    <t>Page No</t>
  </si>
  <si>
    <t>Slightly Agree</t>
  </si>
  <si>
    <t>I monitor my team's workload on an on-going basis</t>
  </si>
  <si>
    <t>I delegate work equally across the team</t>
  </si>
  <si>
    <t>I create unrealistic deadlines for delivery of work</t>
  </si>
  <si>
    <t>I follow up problems on behalf of my team</t>
  </si>
  <si>
    <t>I develop action plans</t>
  </si>
  <si>
    <t>I deal rationally with problems</t>
  </si>
  <si>
    <t>I am indecisive at decision making</t>
  </si>
  <si>
    <t>I deal with the team's problems as soon as they arise</t>
  </si>
  <si>
    <t>I review processes to see if work can be improved</t>
  </si>
  <si>
    <t>I prioritise future workloads</t>
  </si>
  <si>
    <t>I work proactively</t>
  </si>
  <si>
    <t xml:space="preserve">I am consistent in my approach to managing </t>
  </si>
  <si>
    <t>I panic about deadlines</t>
  </si>
  <si>
    <t>I make short term demands on my team rather than allowing them to plan their work</t>
  </si>
  <si>
    <t>I see projects/tasks through to delivery</t>
  </si>
  <si>
    <t>I encourage my team to review how they organise their work</t>
  </si>
  <si>
    <t xml:space="preserve">I give my team the right level of job responsibility </t>
  </si>
  <si>
    <t>I give my team too little direction</t>
  </si>
  <si>
    <t>I impose 'my way is the only way'</t>
  </si>
  <si>
    <t>I provide regular team meetings</t>
  </si>
  <si>
    <t>I encourage participation from the whole team</t>
  </si>
  <si>
    <t>I correctly judge when to consult employees and when to make a decision</t>
  </si>
  <si>
    <t>I listen to my team members when they ask for help</t>
  </si>
  <si>
    <t>I encourage my team's input in discussions</t>
  </si>
  <si>
    <t>I take suggestions for improvements as a personal criticism</t>
  </si>
  <si>
    <t>I act as a mentor</t>
  </si>
  <si>
    <t>I am available to talk to when needed</t>
  </si>
  <si>
    <t>I return calls/e-mails from my team promptly</t>
  </si>
  <si>
    <t>I prefer to speak to my team personally than use e-mail</t>
  </si>
  <si>
    <t>I give more negative than positive feedback</t>
  </si>
  <si>
    <t>I provide regular opportunities to speak one-to-one</t>
  </si>
  <si>
    <t>I regularly ask 'how are you?'</t>
  </si>
  <si>
    <t>I assume, rather than check, my team are OK</t>
  </si>
  <si>
    <t>I deal objectively with employee conflicts</t>
  </si>
  <si>
    <t>I support employees through incidents of abuse</t>
  </si>
  <si>
    <t>I deal with employee conflicts head on</t>
  </si>
  <si>
    <t>I follow up conflicts after resolution</t>
  </si>
  <si>
    <t>I don't address bullying</t>
  </si>
  <si>
    <t>I act to keep the peace rather than resolve conflict issues</t>
  </si>
  <si>
    <t>I act as a mediator in conflict situations</t>
  </si>
  <si>
    <t>I deal with squabbles before they turn into arguments</t>
  </si>
  <si>
    <t>I act calmly in pressured situations</t>
  </si>
  <si>
    <t>I pass on my stress to my team</t>
  </si>
  <si>
    <t>I am unpredictable in mood</t>
  </si>
  <si>
    <t>I am a good role model</t>
  </si>
  <si>
    <t>I treat everyone in the team with equal importance</t>
  </si>
  <si>
    <t>I speak about team members behind their backs</t>
  </si>
  <si>
    <t>I am honest</t>
  </si>
  <si>
    <t>I say one thing, and do something different</t>
  </si>
  <si>
    <t>I treat my team with respect</t>
  </si>
  <si>
    <t>I am willing to have a laugh at work</t>
  </si>
  <si>
    <t>I bring in treats for the team</t>
  </si>
  <si>
    <t>I keep my team informed of what is happening in the organisation</t>
  </si>
  <si>
    <t>I communicate my  team member's job objectives clearly</t>
  </si>
  <si>
    <t>I make it clear I will take ultimate responsibility if things go wrong</t>
  </si>
  <si>
    <t>I rely on other people to deal with problems</t>
  </si>
  <si>
    <t>I take an interest in my team's life outside work</t>
  </si>
  <si>
    <t>I try to see things from my team's point of view</t>
  </si>
  <si>
    <t>I make an effort to find out what motivates my team</t>
  </si>
  <si>
    <t>I seek help from occupational health when necessary</t>
  </si>
  <si>
    <t>I seek advice from other managers when necessary</t>
  </si>
  <si>
    <t>I use HR as a resource to help to deal with problems</t>
  </si>
  <si>
    <t>I help team members to develop in their role</t>
  </si>
  <si>
    <t>I socialise with the team</t>
  </si>
  <si>
    <t>Overall Assessment</t>
  </si>
  <si>
    <t>Your stress management competency profile is shown below:</t>
  </si>
  <si>
    <t>Competency</t>
  </si>
  <si>
    <t>Effectiveness</t>
  </si>
  <si>
    <t>What Do My Scores Mean?</t>
  </si>
  <si>
    <t>Improving Your Effectiveness</t>
  </si>
  <si>
    <t>To improve your effectiveness at preventing and reducing stress at work, focus on your worst performing behavioural area:</t>
  </si>
  <si>
    <t>Overall</t>
  </si>
  <si>
    <t>Worst</t>
  </si>
  <si>
    <t>Description</t>
  </si>
  <si>
    <t>Being respectful and honest to employees</t>
  </si>
  <si>
    <t>Behaving consistently and calmly around the team</t>
  </si>
  <si>
    <t>Being thoughtful in managing others and delegating</t>
  </si>
  <si>
    <t>Monitoring and reviewing existing work, allowing future prioritisation and planning</t>
  </si>
  <si>
    <t>Dealing with problems promptly, rationally and responsibly</t>
  </si>
  <si>
    <t>Listening to, meeting and consulting with the team, providing direction, autonomy and development opportunities to individuals</t>
  </si>
  <si>
    <t>Available to talk to personally</t>
  </si>
  <si>
    <t>Relaxed approach, such as socialising and using humour</t>
  </si>
  <si>
    <t>Seeking to understand each individual in the team in terms of their health and satisfaction, motivation, point of view and life outside work</t>
  </si>
  <si>
    <t>Dealing with conflicts decisively, promptly and objectively</t>
  </si>
  <si>
    <t>Seeking advice when necessary from managers, HR and Occupational Health</t>
  </si>
  <si>
    <t>Having a supportive and responsible approach to issues and incidents in the team</t>
  </si>
  <si>
    <t>Sub-Competency</t>
  </si>
  <si>
    <t>Where To Prioritise</t>
  </si>
  <si>
    <t>Description TB</t>
  </si>
  <si>
    <t>tbRespectfulResponsible</t>
  </si>
  <si>
    <t>tbReasoningSituations</t>
  </si>
  <si>
    <t>tbIndividualTeam</t>
  </si>
  <si>
    <t>tbCommunicatingWork</t>
  </si>
  <si>
    <t>What Do I Do Next?</t>
  </si>
  <si>
    <t>In order to improve your effectiveness at preventing and reducing stress at work, we suggest the following steps:</t>
  </si>
  <si>
    <t>Look for the behavioural area in which you received the lowest score and focus on this as top priority. If you have identified several Development Needs or areas that you would like to move into the 'Effective' zone, take them one at a time - you don't have to change everything at once!</t>
  </si>
  <si>
    <t>You may find it helpful to check out with your team whether they would find it helpful for you to show more of these particular behaviours and how that would be different from what you do at the moment.  You could ask them to give you feedback on how you are doing.</t>
  </si>
  <si>
    <t>If you feel that it will be difficult for you to make these behavioural changes on your own, consider seeking support. For example, informal coaching or support from your own manager and/or from the HR department might be helpful; you might find it helpful to get some formal coaching or mentoring; and/or you might want to attend a training course to develop the relevant skills.</t>
  </si>
  <si>
    <t>Information and resources may also be available through your employer, for example from: Occupational Health, Employee Assistance Programme/Welfare Service and Human Resources.</t>
  </si>
  <si>
    <t>1.</t>
  </si>
  <si>
    <t>2.</t>
  </si>
  <si>
    <t>3.</t>
  </si>
  <si>
    <t>4.</t>
  </si>
  <si>
    <t>Thank You</t>
  </si>
  <si>
    <t>DESC:</t>
  </si>
  <si>
    <t>Management of Work-Related Stress</t>
  </si>
  <si>
    <t>Assessment of Competency</t>
  </si>
  <si>
    <r>
      <t xml:space="preserve">Thank you for using this tool. Press </t>
    </r>
    <r>
      <rPr>
        <b/>
        <sz val="10"/>
        <rFont val="Arial"/>
        <family val="2"/>
      </rPr>
      <t>Finish</t>
    </r>
    <r>
      <rPr>
        <sz val="10"/>
        <rFont val="Arial"/>
        <family val="0"/>
      </rPr>
      <t xml:space="preserve"> to view and print a report of your assessment.</t>
    </r>
  </si>
  <si>
    <t>I, when necessary, will stop additional work being passed on to my team</t>
  </si>
  <si>
    <t>I show a lack of consideration for my team's work-life balance</t>
  </si>
  <si>
    <t>HSE Research Report</t>
  </si>
  <si>
    <t>CIPD Guides</t>
  </si>
  <si>
    <t>Competencies Explained</t>
  </si>
  <si>
    <t>Respectful and responsible: Managing emotions and having integrity</t>
  </si>
  <si>
    <t>Managing and communicating existing and future work</t>
  </si>
  <si>
    <t>Managing the individual within the team</t>
  </si>
  <si>
    <t>Reasoning/Managing difficult situations</t>
  </si>
  <si>
    <t>Managing emotions</t>
  </si>
  <si>
    <t>Considerate approach</t>
  </si>
  <si>
    <t>Proactive work management</t>
  </si>
  <si>
    <t>Problem solving</t>
  </si>
  <si>
    <t>Participative/empowering</t>
  </si>
  <si>
    <t>Personally accessible</t>
  </si>
  <si>
    <t>Empathetic engagement</t>
  </si>
  <si>
    <t>Managing conflict</t>
  </si>
  <si>
    <t>Use of organisational resources</t>
  </si>
  <si>
    <t>Taking responsibility for resolving issues</t>
  </si>
  <si>
    <t>No.</t>
  </si>
  <si>
    <t>Question Set for the 'Management Competencies for Preventing and Reducing Stress at Work' Framework</t>
  </si>
  <si>
    <t>The following table shows how each item in the questionnaire belongs to a particular competency and sub-competency:</t>
  </si>
  <si>
    <t>Description of Competencies</t>
  </si>
  <si>
    <t>HSE Management Standards</t>
  </si>
  <si>
    <t>In addition to the information provided on the Health and Safety Executive website, you may find the following useful for gaining more information about managing stress and mental health at work:</t>
  </si>
  <si>
    <t>Finally, make use of the resources provided by the Health and Safety Executive for tackling work-related stress. Use this link as your starting point:</t>
  </si>
  <si>
    <t>SHIFT Line Manager's Resource: for practical guidance on managing and supporting people with mental health problems in the workplace</t>
  </si>
  <si>
    <t>Mental Health Foundation</t>
  </si>
  <si>
    <t>Mind - For Better Mental Health</t>
  </si>
  <si>
    <t>Look at the table on the following page, which shows the behaviours relating to each of the competency areas. Identify the ones that you indicated you do least and consider what you need to do in order to show these behaviours more often. It may simply be a matter of being more aware of how you are behaving at the moment and making small shifts to add the relevant additional (or alternative) behaviours to your repertoire.</t>
  </si>
  <si>
    <t>Manager Behaviour</t>
  </si>
  <si>
    <t>Respectful and responsible: managing emotions and having integrity</t>
  </si>
  <si>
    <t>Examples of Manager Behaviour</t>
  </si>
  <si>
    <t>is a good role model</t>
  </si>
  <si>
    <t>treats team members with respect</t>
  </si>
  <si>
    <t>is honest</t>
  </si>
  <si>
    <t>says one thing, then does something different</t>
  </si>
  <si>
    <t>speaks about team members behind their backs</t>
  </si>
  <si>
    <t>acts calmly in pressured situations</t>
  </si>
  <si>
    <t>takes a consistent approach to managing</t>
  </si>
  <si>
    <t>is unpredictable in mood</t>
  </si>
  <si>
    <t>passes on stress to employees</t>
  </si>
  <si>
    <t>panics about deadlines</t>
  </si>
  <si>
    <t>takes suggestions for improvement as personal criticism</t>
  </si>
  <si>
    <t>makes short-term demands rather than allowing planning</t>
  </si>
  <si>
    <t>creates unrealistic deadlines</t>
  </si>
  <si>
    <t>gives more negative than positive feedback</t>
  </si>
  <si>
    <t>relies on others to deal with problems</t>
  </si>
  <si>
    <t>imposes 'my way is the only way'</t>
  </si>
  <si>
    <t>shows a lack of consideration for work-life balance</t>
  </si>
  <si>
    <t>clearly communicates employee job objectives</t>
  </si>
  <si>
    <t>develops action plans</t>
  </si>
  <si>
    <t>monitors team workload on an ongoing basis</t>
  </si>
  <si>
    <t>encourages team to review how they organise work</t>
  </si>
  <si>
    <t>stops additional work being taken on when necessary</t>
  </si>
  <si>
    <t>works proactively</t>
  </si>
  <si>
    <t>sees projects/tasks through to delivery</t>
  </si>
  <si>
    <t>reviews processes to see if work can be improved</t>
  </si>
  <si>
    <t>prioritises future workloads</t>
  </si>
  <si>
    <t>deals rationally with problems</t>
  </si>
  <si>
    <t>follows up problems on team’s behalf</t>
  </si>
  <si>
    <t>deals with problems as soon as they arise</t>
  </si>
  <si>
    <t>is indecisive</t>
  </si>
  <si>
    <t>gives employees the right level of responsibility</t>
  </si>
  <si>
    <t>correctly judges when to consult and when to make a decision</t>
  </si>
  <si>
    <t>keeps employees informed of what is happening in the organisation</t>
  </si>
  <si>
    <t>acts as a mentor</t>
  </si>
  <si>
    <t>delegates work equally</t>
  </si>
  <si>
    <t>helps team members develop in their role</t>
  </si>
  <si>
    <t>encourages team participation</t>
  </si>
  <si>
    <t>provides regular team meetings</t>
  </si>
  <si>
    <t>gives too little direction to employees</t>
  </si>
  <si>
    <t>Participative / empowering</t>
  </si>
  <si>
    <t>Reasoning/managing difficult situations</t>
  </si>
  <si>
    <t>acts as mediator in conflict situations</t>
  </si>
  <si>
    <t>deals with squabbles before they become arguments</t>
  </si>
  <si>
    <t>deals objectively with conflicts</t>
  </si>
  <si>
    <t>deals with conflicts head on</t>
  </si>
  <si>
    <t>acts to keep the peace rather than resolve issues</t>
  </si>
  <si>
    <t>seeks advice from other managers when necessary</t>
  </si>
  <si>
    <t>uses HR as a resource to help deal with problems</t>
  </si>
  <si>
    <t>seeks help from occupational health when necessary</t>
  </si>
  <si>
    <t>follows up conflicts after resolution</t>
  </si>
  <si>
    <t>supports employees through incidents of abuse</t>
  </si>
  <si>
    <t>makes it clear they will take ultimate responsibility if things go wrong</t>
  </si>
  <si>
    <t>doesn’t address bullying</t>
  </si>
  <si>
    <t>speaks personally rather than uses email</t>
  </si>
  <si>
    <t>provides regular opportunities to speak one to one</t>
  </si>
  <si>
    <t>returns calls/emails promptly</t>
  </si>
  <si>
    <t>is available to talk to when needed</t>
  </si>
  <si>
    <t>brings in treats</t>
  </si>
  <si>
    <t>socialises with the team</t>
  </si>
  <si>
    <t>is willing to have a laugh at work</t>
  </si>
  <si>
    <t>encourages employee input in discussions</t>
  </si>
  <si>
    <t>listens when employees ask for help</t>
  </si>
  <si>
    <t>makes an effort to find out what motivates employees at work</t>
  </si>
  <si>
    <t>tries to see team member’s point of view</t>
  </si>
  <si>
    <t>takes an interest in team’s life outside work</t>
  </si>
  <si>
    <t>regularly asks ‘how are you?’</t>
  </si>
  <si>
    <t>treats all team members with equal importance</t>
  </si>
  <si>
    <t>assumes rather than checks that employees are okay</t>
  </si>
  <si>
    <t>Do
Don't</t>
  </si>
  <si>
    <r>
      <t xml:space="preserve">Click </t>
    </r>
    <r>
      <rPr>
        <b/>
        <sz val="10"/>
        <rFont val="Arial"/>
        <family val="2"/>
      </rPr>
      <t>Next</t>
    </r>
    <r>
      <rPr>
        <sz val="10"/>
        <rFont val="Arial"/>
        <family val="0"/>
      </rPr>
      <t xml:space="preserve"> to view your overall scores.</t>
    </r>
  </si>
  <si>
    <r>
      <t xml:space="preserve">What do these scores mean? Click </t>
    </r>
    <r>
      <rPr>
        <b/>
        <sz val="10"/>
        <rFont val="Arial"/>
        <family val="2"/>
      </rPr>
      <t>Next</t>
    </r>
    <r>
      <rPr>
        <sz val="10"/>
        <rFont val="Arial"/>
        <family val="0"/>
      </rPr>
      <t xml:space="preserve"> for an explanation of </t>
    </r>
    <r>
      <rPr>
        <i/>
        <sz val="10"/>
        <rFont val="Arial"/>
        <family val="2"/>
      </rPr>
      <t>Effectiveness</t>
    </r>
    <r>
      <rPr>
        <sz val="10"/>
        <rFont val="Arial"/>
        <family val="0"/>
      </rPr>
      <t>.</t>
    </r>
  </si>
  <si>
    <t>The following table describes the behavioural indicators associated with particular competencies and sub-competencies:</t>
  </si>
  <si>
    <t>1. I monitor my team's workload on an on-going basis</t>
  </si>
  <si>
    <t>2. I, when necessary, will stop additional work being passed on to my team</t>
  </si>
  <si>
    <t>3. I delegate work equally across the team</t>
  </si>
  <si>
    <t>4. I create unrealistic deadlines for delivery of work</t>
  </si>
  <si>
    <t>5. I follow up problems on behalf of my team</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</si>
</sst>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 d\,\ yyyy"/>
  </numFmts>
  <fonts count="54">
    <font>
      <sz val="10"/>
      <name val="Arial"/>
      <family val="0"/>
    </font>
    <font>
      <b/>
      <sz val="10"/>
      <name val="Arial"/>
      <family val="2"/>
    </font>
    <font>
      <b/>
      <sz val="12"/>
      <name val="Arial"/>
      <family val="2"/>
    </font>
    <font>
      <i/>
      <sz val="10"/>
      <name val="Arial"/>
      <family val="2"/>
    </font>
    <font>
      <u val="single"/>
      <sz val="10"/>
      <color indexed="12"/>
      <name val="Arial"/>
      <family val="0"/>
    </font>
    <font>
      <b/>
      <sz val="10"/>
      <color indexed="18"/>
      <name val="Arial"/>
      <family val="2"/>
    </font>
    <font>
      <u val="single"/>
      <sz val="10"/>
      <color indexed="36"/>
      <name val="Arial"/>
      <family val="0"/>
    </font>
    <font>
      <sz val="10"/>
      <color indexed="8"/>
      <name val="Arial"/>
      <family val="0"/>
    </font>
    <font>
      <sz val="5"/>
      <color indexed="8"/>
      <name val="Arial"/>
      <family val="0"/>
    </font>
    <font>
      <sz val="4.75"/>
      <color indexed="8"/>
      <name val="Arial"/>
      <family val="0"/>
    </font>
    <font>
      <sz val="3.75"/>
      <color indexed="8"/>
      <name val="Arial"/>
      <family val="0"/>
    </font>
    <font>
      <sz val="8"/>
      <color indexed="8"/>
      <name val="Arial"/>
      <family val="0"/>
    </font>
    <font>
      <sz val="10.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8"/>
      <name val="Arial"/>
      <family val="0"/>
    </font>
    <font>
      <b/>
      <sz val="10"/>
      <color indexed="8"/>
      <name val="Arial"/>
      <family val="0"/>
    </font>
    <font>
      <i/>
      <sz val="10"/>
      <color indexed="8"/>
      <name val="Arial"/>
      <family val="0"/>
    </font>
    <font>
      <b/>
      <sz val="10"/>
      <color indexed="29"/>
      <name val="Arial"/>
      <family val="0"/>
    </font>
    <font>
      <b/>
      <sz val="10"/>
      <color indexed="51"/>
      <name val="Arial"/>
      <family val="0"/>
    </font>
    <font>
      <b/>
      <sz val="10"/>
      <color indexed="11"/>
      <name val="Arial"/>
      <family val="0"/>
    </font>
    <font>
      <b/>
      <sz val="10.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0">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0" borderId="0" xfId="0" applyFont="1" applyAlignment="1">
      <alignment/>
    </xf>
    <xf numFmtId="0" fontId="0" fillId="33" borderId="0" xfId="0" applyFill="1" applyAlignment="1">
      <alignment/>
    </xf>
    <xf numFmtId="0" fontId="0" fillId="0" borderId="0" xfId="0" applyAlignment="1">
      <alignment horizontal="right"/>
    </xf>
    <xf numFmtId="0" fontId="0" fillId="0" borderId="0" xfId="0" applyAlignment="1">
      <alignment horizontal="center"/>
    </xf>
    <xf numFmtId="0" fontId="1" fillId="33" borderId="18" xfId="0" applyFont="1" applyFill="1" applyBorder="1" applyAlignment="1">
      <alignment/>
    </xf>
    <xf numFmtId="0" fontId="1" fillId="33" borderId="19" xfId="0" applyFont="1" applyFill="1" applyBorder="1" applyAlignment="1">
      <alignment horizontal="center"/>
    </xf>
    <xf numFmtId="0" fontId="0" fillId="33" borderId="20" xfId="0" applyFill="1" applyBorder="1" applyAlignment="1">
      <alignment vertical="center" wrapText="1"/>
    </xf>
    <xf numFmtId="9" fontId="0" fillId="33" borderId="21" xfId="0" applyNumberFormat="1" applyFill="1" applyBorder="1" applyAlignment="1">
      <alignment horizontal="center" vertical="center" wrapText="1"/>
    </xf>
    <xf numFmtId="9" fontId="0" fillId="33" borderId="22" xfId="0" applyNumberFormat="1" applyFill="1" applyBorder="1" applyAlignment="1">
      <alignment horizontal="center" vertical="center" wrapText="1"/>
    </xf>
    <xf numFmtId="0" fontId="0" fillId="33" borderId="23" xfId="0" applyFill="1" applyBorder="1" applyAlignment="1">
      <alignment vertical="center" wrapText="1"/>
    </xf>
    <xf numFmtId="9" fontId="0" fillId="33" borderId="24" xfId="0" applyNumberFormat="1" applyFill="1" applyBorder="1" applyAlignment="1">
      <alignment horizontal="center" vertical="center" wrapText="1"/>
    </xf>
    <xf numFmtId="9" fontId="0" fillId="33" borderId="25" xfId="0" applyNumberFormat="1" applyFill="1" applyBorder="1" applyAlignment="1">
      <alignment horizontal="center" vertical="center" wrapText="1"/>
    </xf>
    <xf numFmtId="0" fontId="0" fillId="33" borderId="26" xfId="0" applyFill="1" applyBorder="1" applyAlignment="1">
      <alignment vertical="center" wrapText="1"/>
    </xf>
    <xf numFmtId="9" fontId="0" fillId="33" borderId="27" xfId="0" applyNumberFormat="1" applyFill="1" applyBorder="1" applyAlignment="1">
      <alignment horizontal="center" vertical="center" wrapText="1"/>
    </xf>
    <xf numFmtId="9" fontId="0" fillId="33" borderId="28" xfId="0" applyNumberFormat="1" applyFill="1" applyBorder="1" applyAlignment="1">
      <alignment horizontal="center" vertical="center" wrapText="1"/>
    </xf>
    <xf numFmtId="0" fontId="1" fillId="33" borderId="29" xfId="0" applyFont="1" applyFill="1" applyBorder="1" applyAlignment="1">
      <alignment horizontal="center"/>
    </xf>
    <xf numFmtId="0" fontId="0" fillId="0" borderId="0" xfId="0" applyAlignment="1">
      <alignment vertical="top" wrapText="1"/>
    </xf>
    <xf numFmtId="0" fontId="1" fillId="33" borderId="30" xfId="0" applyFont="1" applyFill="1" applyBorder="1" applyAlignment="1">
      <alignment/>
    </xf>
    <xf numFmtId="0" fontId="3" fillId="33" borderId="31" xfId="0" applyFont="1" applyFill="1" applyBorder="1" applyAlignment="1">
      <alignment vertical="top" wrapText="1"/>
    </xf>
    <xf numFmtId="0" fontId="1" fillId="33" borderId="32" xfId="0" applyFont="1" applyFill="1" applyBorder="1" applyAlignment="1">
      <alignment/>
    </xf>
    <xf numFmtId="0" fontId="1" fillId="33" borderId="33" xfId="0" applyFont="1" applyFill="1" applyBorder="1" applyAlignment="1">
      <alignment/>
    </xf>
    <xf numFmtId="0" fontId="3" fillId="33" borderId="26" xfId="0" applyFont="1" applyFill="1" applyBorder="1" applyAlignment="1">
      <alignment vertical="top" wrapText="1"/>
    </xf>
    <xf numFmtId="0" fontId="0" fillId="0" borderId="0" xfId="0" applyAlignment="1">
      <alignment wrapText="1"/>
    </xf>
    <xf numFmtId="0" fontId="0" fillId="0" borderId="0" xfId="0" applyAlignment="1">
      <alignment horizontal="left"/>
    </xf>
    <xf numFmtId="0" fontId="0" fillId="0" borderId="0" xfId="0" applyAlignment="1" quotePrefix="1">
      <alignment horizontal="left" vertical="top"/>
    </xf>
    <xf numFmtId="0" fontId="0" fillId="0" borderId="0" xfId="0" applyAlignment="1">
      <alignment horizontal="left" vertical="top"/>
    </xf>
    <xf numFmtId="0" fontId="1" fillId="0" borderId="0" xfId="0" applyFont="1" applyAlignment="1">
      <alignment/>
    </xf>
    <xf numFmtId="0" fontId="1" fillId="0" borderId="10" xfId="0" applyFont="1" applyBorder="1" applyAlignment="1">
      <alignment/>
    </xf>
    <xf numFmtId="0" fontId="1" fillId="0" borderId="12" xfId="0" applyFont="1" applyBorder="1" applyAlignment="1">
      <alignment/>
    </xf>
    <xf numFmtId="0" fontId="1" fillId="0" borderId="11" xfId="0" applyFont="1" applyBorder="1" applyAlignment="1">
      <alignment/>
    </xf>
    <xf numFmtId="0" fontId="1" fillId="0" borderId="0" xfId="0" applyFont="1" applyAlignment="1">
      <alignment horizontal="right"/>
    </xf>
    <xf numFmtId="0" fontId="1" fillId="0" borderId="11" xfId="0" applyFont="1" applyBorder="1" applyAlignment="1">
      <alignment horizontal="center"/>
    </xf>
    <xf numFmtId="0" fontId="1" fillId="0" borderId="12" xfId="0" applyFont="1" applyBorder="1" applyAlignment="1">
      <alignment horizontal="center"/>
    </xf>
    <xf numFmtId="9" fontId="0" fillId="0" borderId="0" xfId="0" applyNumberFormat="1" applyBorder="1" applyAlignment="1">
      <alignment horizontal="center"/>
    </xf>
    <xf numFmtId="0" fontId="0" fillId="0" borderId="14" xfId="0" applyBorder="1" applyAlignment="1">
      <alignment horizontal="center"/>
    </xf>
    <xf numFmtId="9" fontId="0" fillId="0" borderId="16" xfId="0" applyNumberFormat="1" applyBorder="1" applyAlignment="1">
      <alignment horizontal="center"/>
    </xf>
    <xf numFmtId="0" fontId="0" fillId="0" borderId="17" xfId="0" applyBorder="1" applyAlignment="1">
      <alignment horizontal="center"/>
    </xf>
    <xf numFmtId="9" fontId="0" fillId="0" borderId="0" xfId="0" applyNumberFormat="1" applyAlignment="1">
      <alignment horizontal="center"/>
    </xf>
    <xf numFmtId="9" fontId="1" fillId="0" borderId="11" xfId="0" applyNumberFormat="1" applyFont="1"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13" xfId="0"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0" xfId="0" applyAlignment="1" applyProtection="1">
      <alignment/>
      <protection locked="0"/>
    </xf>
    <xf numFmtId="0" fontId="0" fillId="0" borderId="14" xfId="0" applyBorder="1" applyAlignment="1" applyProtection="1">
      <alignment/>
      <protection locked="0"/>
    </xf>
    <xf numFmtId="0" fontId="5" fillId="33" borderId="0" xfId="0" applyFont="1" applyFill="1" applyAlignment="1" applyProtection="1">
      <alignment/>
      <protection locked="0"/>
    </xf>
    <xf numFmtId="0" fontId="5" fillId="0" borderId="0" xfId="0" applyFont="1" applyAlignment="1" applyProtection="1">
      <alignment/>
      <protection locked="0"/>
    </xf>
    <xf numFmtId="0" fontId="4" fillId="0" borderId="0" xfId="53" applyAlignment="1" applyProtection="1">
      <alignment/>
      <protection locked="0"/>
    </xf>
    <xf numFmtId="0" fontId="4" fillId="0" borderId="13" xfId="53" applyBorder="1" applyAlignment="1" applyProtection="1">
      <alignment/>
      <protection locked="0"/>
    </xf>
    <xf numFmtId="0" fontId="0" fillId="0" borderId="14" xfId="0" applyBorder="1" applyAlignment="1" applyProtection="1">
      <alignment/>
      <protection/>
    </xf>
    <xf numFmtId="0" fontId="0" fillId="0" borderId="0" xfId="0" applyAlignment="1" applyProtection="1">
      <alignment/>
      <protection/>
    </xf>
    <xf numFmtId="0" fontId="1" fillId="0" borderId="14" xfId="0" applyFont="1" applyBorder="1" applyAlignment="1">
      <alignment wrapText="1"/>
    </xf>
    <xf numFmtId="0" fontId="3" fillId="0" borderId="17" xfId="0" applyFont="1" applyBorder="1" applyAlignment="1">
      <alignment wrapText="1"/>
    </xf>
    <xf numFmtId="0" fontId="1" fillId="0" borderId="34" xfId="0" applyFont="1" applyBorder="1" applyAlignment="1">
      <alignment vertical="center"/>
    </xf>
    <xf numFmtId="0" fontId="1" fillId="0" borderId="24" xfId="0" applyFont="1" applyBorder="1" applyAlignment="1">
      <alignment vertical="center"/>
    </xf>
    <xf numFmtId="0" fontId="3" fillId="0" borderId="35" xfId="0" applyFont="1" applyBorder="1" applyAlignment="1">
      <alignment wrapText="1"/>
    </xf>
    <xf numFmtId="0" fontId="1" fillId="33" borderId="14" xfId="0" applyFont="1" applyFill="1" applyBorder="1" applyAlignment="1">
      <alignment wrapText="1"/>
    </xf>
    <xf numFmtId="0" fontId="3" fillId="33" borderId="35" xfId="0" applyFont="1" applyFill="1" applyBorder="1" applyAlignment="1">
      <alignment wrapText="1"/>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0" fillId="0" borderId="36" xfId="0" applyBorder="1" applyAlignment="1">
      <alignment horizontal="left" vertical="top"/>
    </xf>
    <xf numFmtId="0" fontId="0" fillId="0" borderId="36" xfId="0" applyBorder="1" applyAlignment="1">
      <alignment vertical="top" wrapText="1"/>
    </xf>
    <xf numFmtId="0" fontId="0" fillId="0" borderId="35" xfId="0" applyBorder="1" applyAlignment="1">
      <alignment horizontal="left" vertical="top"/>
    </xf>
    <xf numFmtId="0" fontId="0" fillId="0" borderId="35" xfId="0" applyBorder="1" applyAlignment="1">
      <alignment vertical="top" wrapText="1"/>
    </xf>
    <xf numFmtId="0" fontId="0" fillId="33" borderId="37" xfId="0" applyFill="1" applyBorder="1" applyAlignment="1">
      <alignment horizontal="left" vertical="top"/>
    </xf>
    <xf numFmtId="0" fontId="0" fillId="33" borderId="37" xfId="0" applyFill="1" applyBorder="1" applyAlignment="1">
      <alignment vertical="top" wrapText="1"/>
    </xf>
    <xf numFmtId="0" fontId="0" fillId="33" borderId="36" xfId="0" applyFill="1" applyBorder="1" applyAlignment="1">
      <alignment horizontal="left" vertical="top"/>
    </xf>
    <xf numFmtId="0" fontId="0" fillId="33" borderId="36" xfId="0" applyFill="1" applyBorder="1" applyAlignment="1">
      <alignment vertical="top" wrapText="1"/>
    </xf>
    <xf numFmtId="0" fontId="0" fillId="0" borderId="0" xfId="0" applyFont="1" applyAlignment="1">
      <alignment horizontal="left"/>
    </xf>
    <xf numFmtId="0" fontId="4" fillId="0" borderId="0" xfId="53" applyFont="1" applyAlignment="1" applyProtection="1">
      <alignment/>
      <protection locked="0"/>
    </xf>
    <xf numFmtId="0" fontId="1" fillId="0" borderId="0" xfId="0" applyFont="1" applyAlignment="1">
      <alignment horizontal="center" vertical="center" wrapText="1"/>
    </xf>
    <xf numFmtId="0" fontId="1" fillId="0" borderId="0" xfId="0" applyFont="1" applyAlignment="1">
      <alignment vertical="center" wrapText="1"/>
    </xf>
    <xf numFmtId="0" fontId="0" fillId="0" borderId="35" xfId="0" applyBorder="1" applyAlignment="1">
      <alignment/>
    </xf>
    <xf numFmtId="0" fontId="0" fillId="33" borderId="12" xfId="0" applyFill="1" applyBorder="1" applyAlignment="1">
      <alignment vertical="center"/>
    </xf>
    <xf numFmtId="0" fontId="0" fillId="33" borderId="14" xfId="0" applyFill="1" applyBorder="1" applyAlignment="1">
      <alignment vertical="center"/>
    </xf>
    <xf numFmtId="0" fontId="0" fillId="33" borderId="17" xfId="0" applyFill="1"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0" xfId="0" applyFont="1" applyAlignment="1">
      <alignment/>
    </xf>
    <xf numFmtId="0" fontId="4" fillId="0" borderId="0" xfId="53" applyAlignment="1" applyProtection="1">
      <alignment vertical="top" wrapText="1"/>
      <protection locked="0"/>
    </xf>
    <xf numFmtId="0" fontId="4" fillId="0" borderId="0" xfId="53" applyAlignment="1" applyProtection="1">
      <alignment wrapText="1"/>
      <protection locked="0"/>
    </xf>
    <xf numFmtId="0" fontId="1" fillId="33" borderId="37" xfId="0" applyFont="1" applyFill="1" applyBorder="1" applyAlignment="1">
      <alignment vertical="top" wrapText="1"/>
    </xf>
    <xf numFmtId="0" fontId="1" fillId="33" borderId="36" xfId="0" applyFont="1" applyFill="1" applyBorder="1" applyAlignment="1">
      <alignment vertical="top" wrapText="1"/>
    </xf>
    <xf numFmtId="0" fontId="1" fillId="33" borderId="35" xfId="0" applyFont="1" applyFill="1" applyBorder="1" applyAlignment="1">
      <alignment vertical="top" wrapText="1"/>
    </xf>
    <xf numFmtId="0" fontId="1" fillId="0" borderId="37" xfId="0" applyFont="1" applyBorder="1" applyAlignment="1">
      <alignment vertical="top" wrapText="1"/>
    </xf>
    <xf numFmtId="0" fontId="1" fillId="0" borderId="36" xfId="0" applyFont="1" applyBorder="1" applyAlignment="1">
      <alignment vertical="top" wrapText="1"/>
    </xf>
    <xf numFmtId="0" fontId="1" fillId="0" borderId="35" xfId="0" applyFont="1" applyBorder="1" applyAlignment="1">
      <alignment vertical="top" wrapText="1"/>
    </xf>
    <xf numFmtId="9" fontId="0" fillId="33" borderId="36" xfId="0" applyNumberFormat="1" applyFill="1" applyBorder="1" applyAlignment="1">
      <alignment horizontal="center" vertical="center"/>
    </xf>
    <xf numFmtId="9" fontId="0" fillId="33" borderId="27" xfId="0" applyNumberFormat="1" applyFill="1" applyBorder="1" applyAlignment="1">
      <alignment horizontal="center" vertical="center"/>
    </xf>
    <xf numFmtId="0" fontId="0" fillId="33" borderId="38" xfId="0" applyFill="1" applyBorder="1" applyAlignment="1">
      <alignment horizontal="center" vertical="center"/>
    </xf>
    <xf numFmtId="0" fontId="0" fillId="33" borderId="28" xfId="0" applyFill="1" applyBorder="1" applyAlignment="1">
      <alignment horizontal="center" vertical="center"/>
    </xf>
    <xf numFmtId="0" fontId="1" fillId="0" borderId="0" xfId="0" applyFont="1" applyAlignment="1">
      <alignment vertical="top" wrapText="1"/>
    </xf>
    <xf numFmtId="0" fontId="0" fillId="0" borderId="0" xfId="0" applyAlignment="1">
      <alignment vertical="top" wrapText="1"/>
    </xf>
    <xf numFmtId="9" fontId="0" fillId="33" borderId="39" xfId="0" applyNumberFormat="1" applyFill="1" applyBorder="1" applyAlignment="1">
      <alignment horizontal="center" vertical="center"/>
    </xf>
    <xf numFmtId="9" fontId="0" fillId="33" borderId="35" xfId="0" applyNumberFormat="1"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9" fontId="0" fillId="33" borderId="37" xfId="0" applyNumberFormat="1" applyFill="1" applyBorder="1" applyAlignment="1">
      <alignment horizontal="center" vertical="center"/>
    </xf>
    <xf numFmtId="0" fontId="0" fillId="33" borderId="42" xfId="0" applyFill="1" applyBorder="1" applyAlignment="1">
      <alignment horizontal="center" vertical="center"/>
    </xf>
    <xf numFmtId="0" fontId="0" fillId="33" borderId="37" xfId="0" applyFill="1" applyBorder="1" applyAlignment="1">
      <alignment/>
    </xf>
    <xf numFmtId="0" fontId="0" fillId="33" borderId="36" xfId="0" applyFill="1" applyBorder="1" applyAlignment="1">
      <alignment/>
    </xf>
    <xf numFmtId="0" fontId="0" fillId="33" borderId="35" xfId="0" applyFill="1" applyBorder="1" applyAlignment="1">
      <alignment/>
    </xf>
    <xf numFmtId="0" fontId="1" fillId="0" borderId="37" xfId="0" applyFont="1" applyBorder="1" applyAlignment="1">
      <alignment horizontal="center" vertical="center" textRotation="90" wrapText="1"/>
    </xf>
    <xf numFmtId="0" fontId="1" fillId="0" borderId="36" xfId="0" applyFont="1" applyBorder="1" applyAlignment="1">
      <alignment horizontal="center" vertical="center" textRotation="90" wrapText="1"/>
    </xf>
    <xf numFmtId="0" fontId="1" fillId="0" borderId="35" xfId="0" applyFont="1" applyBorder="1" applyAlignment="1">
      <alignment horizontal="center" vertical="center" textRotation="90" wrapText="1"/>
    </xf>
    <xf numFmtId="0" fontId="0" fillId="0" borderId="37" xfId="0" applyBorder="1" applyAlignment="1">
      <alignment horizontal="center" vertical="center" wrapText="1"/>
    </xf>
    <xf numFmtId="0" fontId="0" fillId="0" borderId="36" xfId="0" applyBorder="1" applyAlignment="1">
      <alignment horizontal="center" vertical="center" wrapText="1"/>
    </xf>
    <xf numFmtId="0" fontId="0" fillId="0" borderId="35" xfId="0" applyBorder="1" applyAlignment="1">
      <alignment horizontal="center" vertical="center" wrapText="1"/>
    </xf>
    <xf numFmtId="0" fontId="0" fillId="0" borderId="14" xfId="0" applyBorder="1" applyAlignment="1">
      <alignment/>
    </xf>
    <xf numFmtId="0" fontId="0" fillId="0" borderId="17" xfId="0" applyBorder="1" applyAlignment="1">
      <alignment/>
    </xf>
    <xf numFmtId="0" fontId="0" fillId="0" borderId="14" xfId="0" applyFill="1" applyBorder="1" applyAlignment="1">
      <alignment/>
    </xf>
    <xf numFmtId="0" fontId="0" fillId="0" borderId="17" xfId="0" applyFill="1" applyBorder="1" applyAlignment="1">
      <alignment/>
    </xf>
    <xf numFmtId="0" fontId="2" fillId="0" borderId="0" xfId="0" applyFont="1" applyAlignment="1">
      <alignment horizontal="center" wrapText="1"/>
    </xf>
    <xf numFmtId="0" fontId="2" fillId="0" borderId="0" xfId="0" applyFont="1" applyAlignment="1">
      <alignment horizontal="center"/>
    </xf>
    <xf numFmtId="0" fontId="1" fillId="0" borderId="0" xfId="0" applyFont="1" applyAlignment="1">
      <alignment horizontal="center"/>
    </xf>
    <xf numFmtId="164" fontId="2" fillId="0" borderId="0" xfId="0" applyNumberFormat="1" applyFont="1" applyAlignment="1" applyProtection="1">
      <alignment horizontal="center"/>
      <protection locked="0"/>
    </xf>
    <xf numFmtId="0" fontId="1" fillId="0" borderId="11"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B4BA"/>
      <rgbColor rgb="00FFD735"/>
      <rgbColor rgb="0027FF8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4125"/>
          <c:w val="0.97675"/>
          <c:h val="0.81825"/>
        </c:manualLayout>
      </c:layout>
      <c:barChart>
        <c:barDir val="bar"/>
        <c:grouping val="clustered"/>
        <c:varyColors val="0"/>
        <c:ser>
          <c:idx val="0"/>
          <c:order val="0"/>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B4BA"/>
              </a:solidFill>
              <a:ln w="3175">
                <a:noFill/>
              </a:ln>
            </c:spPr>
          </c:dPt>
          <c:dPt>
            <c:idx val="1"/>
            <c:invertIfNegative val="0"/>
            <c:spPr>
              <a:solidFill>
                <a:srgbClr val="FFD735"/>
              </a:solidFill>
              <a:ln w="3175">
                <a:noFill/>
              </a:ln>
            </c:spPr>
          </c:dPt>
          <c:dPt>
            <c:idx val="2"/>
            <c:invertIfNegative val="0"/>
            <c:spPr>
              <a:solidFill>
                <a:srgbClr val="FFB4BA"/>
              </a:solidFill>
              <a:ln w="3175">
                <a:noFill/>
              </a:ln>
            </c:spPr>
          </c:dPt>
          <c:cat>
            <c:strRef>
              <c:f>Overall!$B$8:$B$10</c:f>
              <c:strCache>
                <c:ptCount val="3"/>
                <c:pt idx="0">
                  <c:v>Respectful and Responsible: Managing Emotions and Having Integrity</c:v>
                </c:pt>
                <c:pt idx="1">
                  <c:v>Managing and Communicating Existing and Future Work</c:v>
                </c:pt>
                <c:pt idx="2">
                  <c:v>Managing the Individual within the Team</c:v>
                </c:pt>
              </c:strCache>
            </c:strRef>
          </c:cat>
          <c:val>
            <c:numRef>
              <c:f>Overall!$C$8:$C$10</c:f>
              <c:numCache>
                <c:ptCount val="3"/>
                <c:pt idx="0">
                  <c:v>0</c:v>
                </c:pt>
                <c:pt idx="1">
                  <c:v>0</c:v>
                </c:pt>
                <c:pt idx="2">
                  <c:v>0</c:v>
                </c:pt>
              </c:numCache>
            </c:numRef>
          </c:val>
        </c:ser>
        <c:gapWidth val="100"/>
        <c:axId val="53329179"/>
        <c:axId val="10200564"/>
      </c:barChart>
      <c:catAx>
        <c:axId val="5332917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200564"/>
        <c:crosses val="autoZero"/>
        <c:auto val="0"/>
        <c:lblOffset val="100"/>
        <c:tickLblSkip val="1"/>
        <c:noMultiLvlLbl val="0"/>
      </c:catAx>
      <c:valAx>
        <c:axId val="10200564"/>
        <c:scaling>
          <c:orientation val="minMax"/>
          <c:max val="1"/>
          <c:min val="0"/>
        </c:scaling>
        <c:axPos val="t"/>
        <c:title>
          <c:tx>
            <c:rich>
              <a:bodyPr vert="horz" rot="0" anchor="ctr"/>
              <a:lstStyle/>
              <a:p>
                <a:pPr algn="ctr">
                  <a:defRPr/>
                </a:pPr>
                <a:r>
                  <a:rPr lang="en-US" cap="none" sz="1000" b="1" i="0" u="none" baseline="0">
                    <a:solidFill>
                      <a:srgbClr val="000000"/>
                    </a:solidFill>
                    <a:latin typeface="Arial"/>
                    <a:ea typeface="Arial"/>
                    <a:cs typeface="Arial"/>
                  </a:rPr>
                  <a:t>Score</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329179"/>
        <c:crosses val="max"/>
        <c:crossBetween val="between"/>
        <c:dispUnits/>
        <c:majorUnit val="0.1"/>
      </c:valAx>
      <c:spPr>
        <a:noFill/>
        <a:ln>
          <a:no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445"/>
          <c:w val="0.97675"/>
          <c:h val="0.8045"/>
        </c:manualLayout>
      </c:layout>
      <c:barChart>
        <c:barDir val="bar"/>
        <c:grouping val="clustered"/>
        <c:varyColors val="0"/>
        <c:ser>
          <c:idx val="0"/>
          <c:order val="0"/>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B4BA"/>
              </a:solidFill>
              <a:ln w="3175">
                <a:noFill/>
              </a:ln>
            </c:spPr>
          </c:dPt>
          <c:dPt>
            <c:idx val="1"/>
            <c:invertIfNegative val="0"/>
            <c:spPr>
              <a:solidFill>
                <a:srgbClr val="FFB4BA"/>
              </a:solidFill>
              <a:ln w="3175">
                <a:noFill/>
              </a:ln>
            </c:spPr>
          </c:dPt>
          <c:dPt>
            <c:idx val="2"/>
            <c:invertIfNegative val="0"/>
            <c:spPr>
              <a:solidFill>
                <a:srgbClr val="FFB4BA"/>
              </a:solidFill>
              <a:ln w="3175">
                <a:noFill/>
              </a:ln>
            </c:spPr>
          </c:dPt>
          <c:dPt>
            <c:idx val="3"/>
            <c:invertIfNegative val="0"/>
            <c:spPr>
              <a:solidFill>
                <a:srgbClr val="FFD735"/>
              </a:solidFill>
              <a:ln w="3175">
                <a:noFill/>
              </a:ln>
            </c:spPr>
          </c:dPt>
          <c:cat>
            <c:strRef>
              <c:f>Overall!$B$8:$B$11</c:f>
              <c:strCache>
                <c:ptCount val="4"/>
                <c:pt idx="0">
                  <c:v>Respectful and Responsible: Managing Emotions and Having Integrity</c:v>
                </c:pt>
                <c:pt idx="1">
                  <c:v>Managing and Communicating Existing and Future Work</c:v>
                </c:pt>
                <c:pt idx="2">
                  <c:v>Managing the Individual within the Team</c:v>
                </c:pt>
                <c:pt idx="3">
                  <c:v>Reasoning/Managing Difficult Situations</c:v>
                </c:pt>
              </c:strCache>
            </c:strRef>
          </c:cat>
          <c:val>
            <c:numRef>
              <c:f>Overall!$C$8:$C$11</c:f>
              <c:numCache>
                <c:ptCount val="4"/>
                <c:pt idx="0">
                  <c:v>0</c:v>
                </c:pt>
                <c:pt idx="1">
                  <c:v>0</c:v>
                </c:pt>
                <c:pt idx="2">
                  <c:v>0</c:v>
                </c:pt>
                <c:pt idx="3">
                  <c:v>0</c:v>
                </c:pt>
              </c:numCache>
            </c:numRef>
          </c:val>
        </c:ser>
        <c:gapWidth val="100"/>
        <c:axId val="24696213"/>
        <c:axId val="20939326"/>
      </c:barChart>
      <c:catAx>
        <c:axId val="2469621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939326"/>
        <c:crosses val="autoZero"/>
        <c:auto val="0"/>
        <c:lblOffset val="100"/>
        <c:tickLblSkip val="1"/>
        <c:noMultiLvlLbl val="0"/>
      </c:catAx>
      <c:valAx>
        <c:axId val="20939326"/>
        <c:scaling>
          <c:orientation val="minMax"/>
          <c:max val="1"/>
          <c:min val="0"/>
        </c:scaling>
        <c:axPos val="t"/>
        <c:title>
          <c:tx>
            <c:rich>
              <a:bodyPr vert="horz" rot="0" anchor="ctr"/>
              <a:lstStyle/>
              <a:p>
                <a:pPr algn="ctr">
                  <a:defRPr/>
                </a:pPr>
                <a:r>
                  <a:rPr lang="en-US" cap="none" sz="1000" b="1" i="0" u="none" baseline="0">
                    <a:solidFill>
                      <a:srgbClr val="000000"/>
                    </a:solidFill>
                    <a:latin typeface="Arial"/>
                    <a:ea typeface="Arial"/>
                    <a:cs typeface="Arial"/>
                  </a:rPr>
                  <a:t>Score</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696213"/>
        <c:crosses val="max"/>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5625"/>
          <c:w val="0.97675"/>
          <c:h val="0.75275"/>
        </c:manualLayout>
      </c:layout>
      <c:barChart>
        <c:barDir val="bar"/>
        <c:grouping val="clustered"/>
        <c:varyColors val="0"/>
        <c:ser>
          <c:idx val="0"/>
          <c:order val="0"/>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D735"/>
              </a:solidFill>
              <a:ln w="3175">
                <a:noFill/>
              </a:ln>
            </c:spPr>
          </c:dPt>
          <c:dPt>
            <c:idx val="1"/>
            <c:invertIfNegative val="0"/>
            <c:spPr>
              <a:solidFill>
                <a:srgbClr val="FFB4BA"/>
              </a:solidFill>
              <a:ln w="3175">
                <a:noFill/>
              </a:ln>
            </c:spPr>
          </c:dPt>
          <c:dPt>
            <c:idx val="2"/>
            <c:invertIfNegative val="0"/>
            <c:spPr>
              <a:solidFill>
                <a:srgbClr val="27FF8F"/>
              </a:solidFill>
              <a:ln w="3175">
                <a:noFill/>
              </a:ln>
            </c:spPr>
          </c:dPt>
          <c:cat>
            <c:strRef>
              <c:f>Analysis!$B$24:$B$26</c:f>
              <c:strCache>
                <c:ptCount val="3"/>
                <c:pt idx="0">
                  <c:v>Integrity</c:v>
                </c:pt>
                <c:pt idx="1">
                  <c:v>Managing Emotions</c:v>
                </c:pt>
                <c:pt idx="2">
                  <c:v>Considerate Approach</c:v>
                </c:pt>
              </c:strCache>
            </c:strRef>
          </c:cat>
          <c:val>
            <c:numRef>
              <c:f>Analysis!$C$24:$C$26</c:f>
              <c:numCache>
                <c:ptCount val="3"/>
                <c:pt idx="0">
                  <c:v>0</c:v>
                </c:pt>
                <c:pt idx="1">
                  <c:v>0</c:v>
                </c:pt>
                <c:pt idx="2">
                  <c:v>0</c:v>
                </c:pt>
              </c:numCache>
            </c:numRef>
          </c:val>
        </c:ser>
        <c:gapWidth val="100"/>
        <c:axId val="54236207"/>
        <c:axId val="18363816"/>
      </c:barChart>
      <c:catAx>
        <c:axId val="5423620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363816"/>
        <c:crosses val="autoZero"/>
        <c:auto val="0"/>
        <c:lblOffset val="100"/>
        <c:tickLblSkip val="1"/>
        <c:noMultiLvlLbl val="0"/>
      </c:catAx>
      <c:valAx>
        <c:axId val="18363816"/>
        <c:scaling>
          <c:orientation val="minMax"/>
          <c:max val="1"/>
          <c:min val="0"/>
        </c:scaling>
        <c:axPos val="t"/>
        <c:title>
          <c:tx>
            <c:rich>
              <a:bodyPr vert="horz" rot="0" anchor="ctr"/>
              <a:lstStyle/>
              <a:p>
                <a:pPr algn="ctr">
                  <a:defRPr/>
                </a:pPr>
                <a:r>
                  <a:rPr lang="en-US" cap="none" sz="1000" b="1" i="0" u="none" baseline="0">
                    <a:solidFill>
                      <a:srgbClr val="000000"/>
                    </a:solidFill>
                    <a:latin typeface="Arial"/>
                    <a:ea typeface="Arial"/>
                    <a:cs typeface="Arial"/>
                  </a:rPr>
                  <a:t>Score</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236207"/>
        <c:crosses val="max"/>
        <c:crossBetween val="between"/>
        <c:dispUnits/>
        <c:majorUnit val="0.1"/>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7"/>
          <c:w val="1"/>
          <c:h val="0.89925"/>
        </c:manualLayout>
      </c:layout>
      <c:barChart>
        <c:barDir val="bar"/>
        <c:grouping val="clustered"/>
        <c:varyColors val="0"/>
        <c:ser>
          <c:idx val="0"/>
          <c:order val="0"/>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B4BA"/>
              </a:solidFill>
              <a:ln w="3175">
                <a:noFill/>
              </a:ln>
            </c:spPr>
          </c:dPt>
          <c:dPt>
            <c:idx val="1"/>
            <c:invertIfNegative val="0"/>
            <c:spPr>
              <a:solidFill>
                <a:srgbClr val="FFD735"/>
              </a:solidFill>
              <a:ln w="3175">
                <a:noFill/>
              </a:ln>
            </c:spPr>
          </c:dPt>
          <c:dPt>
            <c:idx val="2"/>
            <c:invertIfNegative val="0"/>
            <c:spPr>
              <a:solidFill>
                <a:srgbClr val="FFB4BA"/>
              </a:solidFill>
              <a:ln w="3175">
                <a:noFill/>
              </a:ln>
            </c:spPr>
          </c:dPt>
          <c:cat>
            <c:strRef>
              <c:f>Overall!$B$8:$B$10</c:f>
              <c:strCache>
                <c:ptCount val="3"/>
                <c:pt idx="0">
                  <c:v>Respectful and Responsible: Managing Emotions and Having Integrity</c:v>
                </c:pt>
                <c:pt idx="1">
                  <c:v>Managing and Communicating Existing and Future Work</c:v>
                </c:pt>
                <c:pt idx="2">
                  <c:v>Managing the Individual within the Team</c:v>
                </c:pt>
              </c:strCache>
            </c:strRef>
          </c:cat>
          <c:val>
            <c:numRef>
              <c:f>Overall!$C$8:$C$10</c:f>
              <c:numCache>
                <c:ptCount val="3"/>
                <c:pt idx="0">
                  <c:v>0</c:v>
                </c:pt>
                <c:pt idx="1">
                  <c:v>0</c:v>
                </c:pt>
                <c:pt idx="2">
                  <c:v>0</c:v>
                </c:pt>
              </c:numCache>
            </c:numRef>
          </c:val>
        </c:ser>
        <c:gapWidth val="100"/>
        <c:axId val="31056617"/>
        <c:axId val="11074098"/>
      </c:barChart>
      <c:catAx>
        <c:axId val="31056617"/>
        <c:scaling>
          <c:orientation val="maxMin"/>
        </c:scaling>
        <c:axPos val="l"/>
        <c:delete val="0"/>
        <c:numFmt formatCode="General" sourceLinked="1"/>
        <c:majorTickMark val="out"/>
        <c:minorTickMark val="none"/>
        <c:tickLblPos val="nextTo"/>
        <c:spPr>
          <a:ln w="3175">
            <a:solidFill>
              <a:srgbClr val="000000"/>
            </a:solidFill>
          </a:ln>
        </c:spPr>
        <c:crossAx val="11074098"/>
        <c:crosses val="autoZero"/>
        <c:auto val="0"/>
        <c:lblOffset val="100"/>
        <c:tickLblSkip val="1"/>
        <c:noMultiLvlLbl val="0"/>
      </c:catAx>
      <c:valAx>
        <c:axId val="11074098"/>
        <c:scaling>
          <c:orientation val="minMax"/>
          <c:max val="1"/>
          <c:min val="0"/>
        </c:scaling>
        <c:axPos val="t"/>
        <c:title>
          <c:tx>
            <c:rich>
              <a:bodyPr vert="horz" rot="0" anchor="ctr"/>
              <a:lstStyle/>
              <a:p>
                <a:pPr algn="ctr">
                  <a:defRPr/>
                </a:pPr>
                <a:r>
                  <a:rPr lang="en-US" cap="none" sz="1000" b="1" i="0" u="none" baseline="0">
                    <a:solidFill>
                      <a:srgbClr val="000000"/>
                    </a:solidFill>
                    <a:latin typeface="Arial"/>
                    <a:ea typeface="Arial"/>
                    <a:cs typeface="Arial"/>
                  </a:rPr>
                  <a:t>Score</a:t>
                </a:r>
              </a:p>
            </c:rich>
          </c:tx>
          <c:layout>
            <c:manualLayout>
              <c:xMode val="factor"/>
              <c:yMode val="factor"/>
              <c:x val="-0.003"/>
              <c:y val="0.00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056617"/>
        <c:crosses val="max"/>
        <c:crossBetween val="between"/>
        <c:dispUnits/>
        <c:majorUnit val="0.1"/>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27"/>
          <c:w val="0.96875"/>
          <c:h val="0.87875"/>
        </c:manualLayout>
      </c:layout>
      <c:barChart>
        <c:barDir val="bar"/>
        <c:grouping val="clustered"/>
        <c:varyColors val="0"/>
        <c:ser>
          <c:idx val="0"/>
          <c:order val="0"/>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D735"/>
              </a:solidFill>
              <a:ln w="3175">
                <a:noFill/>
              </a:ln>
            </c:spPr>
          </c:dPt>
          <c:dPt>
            <c:idx val="1"/>
            <c:invertIfNegative val="0"/>
            <c:spPr>
              <a:solidFill>
                <a:srgbClr val="27FF8F"/>
              </a:solidFill>
              <a:ln w="3175">
                <a:noFill/>
              </a:ln>
            </c:spPr>
          </c:dPt>
          <c:dPt>
            <c:idx val="2"/>
            <c:invertIfNegative val="0"/>
            <c:spPr>
              <a:solidFill>
                <a:srgbClr val="FFD735"/>
              </a:solidFill>
              <a:ln w="3175">
                <a:noFill/>
              </a:ln>
            </c:spPr>
          </c:dPt>
          <c:dPt>
            <c:idx val="3"/>
            <c:invertIfNegative val="0"/>
            <c:spPr>
              <a:solidFill>
                <a:srgbClr val="FFD735"/>
              </a:solidFill>
              <a:ln w="3175">
                <a:noFill/>
              </a:ln>
            </c:spPr>
          </c:dPt>
          <c:cat>
            <c:strRef>
              <c:f>Overall!$B$8:$B$11</c:f>
              <c:strCache>
                <c:ptCount val="4"/>
                <c:pt idx="0">
                  <c:v>Respectful and Responsible: Managing Emotions and Having Integrity</c:v>
                </c:pt>
                <c:pt idx="1">
                  <c:v>Managing and Communicating Existing and Future Work</c:v>
                </c:pt>
                <c:pt idx="2">
                  <c:v>Managing the Individual within the Team</c:v>
                </c:pt>
                <c:pt idx="3">
                  <c:v>Reasoning/Managing Difficult Situations</c:v>
                </c:pt>
              </c:strCache>
            </c:strRef>
          </c:cat>
          <c:val>
            <c:numRef>
              <c:f>Overall!$C$8:$C$11</c:f>
              <c:numCache>
                <c:ptCount val="4"/>
                <c:pt idx="0">
                  <c:v>0</c:v>
                </c:pt>
                <c:pt idx="1">
                  <c:v>0</c:v>
                </c:pt>
                <c:pt idx="2">
                  <c:v>0</c:v>
                </c:pt>
                <c:pt idx="3">
                  <c:v>0</c:v>
                </c:pt>
              </c:numCache>
            </c:numRef>
          </c:val>
        </c:ser>
        <c:gapWidth val="100"/>
        <c:axId val="32558019"/>
        <c:axId val="24586716"/>
      </c:barChart>
      <c:catAx>
        <c:axId val="32558019"/>
        <c:scaling>
          <c:orientation val="maxMin"/>
        </c:scaling>
        <c:axPos val="l"/>
        <c:delete val="0"/>
        <c:numFmt formatCode="General" sourceLinked="1"/>
        <c:majorTickMark val="out"/>
        <c:minorTickMark val="none"/>
        <c:tickLblPos val="nextTo"/>
        <c:spPr>
          <a:ln w="3175">
            <a:solidFill>
              <a:srgbClr val="000000"/>
            </a:solidFill>
          </a:ln>
        </c:spPr>
        <c:crossAx val="24586716"/>
        <c:crosses val="autoZero"/>
        <c:auto val="0"/>
        <c:lblOffset val="100"/>
        <c:tickLblSkip val="1"/>
        <c:noMultiLvlLbl val="0"/>
      </c:catAx>
      <c:valAx>
        <c:axId val="24586716"/>
        <c:scaling>
          <c:orientation val="minMax"/>
          <c:max val="1"/>
          <c:min val="0"/>
        </c:scaling>
        <c:axPos val="t"/>
        <c:title>
          <c:tx>
            <c:rich>
              <a:bodyPr vert="horz" rot="0" anchor="ctr"/>
              <a:lstStyle/>
              <a:p>
                <a:pPr algn="ctr">
                  <a:defRPr/>
                </a:pPr>
                <a:r>
                  <a:rPr lang="en-US" cap="none" sz="1050" b="1" i="0" u="none" baseline="0">
                    <a:solidFill>
                      <a:srgbClr val="000000"/>
                    </a:solidFill>
                    <a:latin typeface="Arial"/>
                    <a:ea typeface="Arial"/>
                    <a:cs typeface="Arial"/>
                  </a:rPr>
                  <a:t>Score</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32558019"/>
        <c:crosses val="max"/>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3075"/>
          <c:w val="0.969"/>
          <c:h val="0.865"/>
        </c:manualLayout>
      </c:layout>
      <c:barChart>
        <c:barDir val="bar"/>
        <c:grouping val="clustered"/>
        <c:varyColors val="0"/>
        <c:ser>
          <c:idx val="0"/>
          <c:order val="0"/>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D735"/>
              </a:solidFill>
              <a:ln w="3175">
                <a:noFill/>
              </a:ln>
            </c:spPr>
          </c:dPt>
          <c:dPt>
            <c:idx val="1"/>
            <c:invertIfNegative val="0"/>
            <c:spPr>
              <a:solidFill>
                <a:srgbClr val="FFB4BA"/>
              </a:solidFill>
              <a:ln w="3175">
                <a:noFill/>
              </a:ln>
            </c:spPr>
          </c:dPt>
          <c:dPt>
            <c:idx val="2"/>
            <c:invertIfNegative val="0"/>
            <c:spPr>
              <a:solidFill>
                <a:srgbClr val="27FF8F"/>
              </a:solidFill>
              <a:ln w="3175">
                <a:noFill/>
              </a:ln>
            </c:spPr>
          </c:dPt>
          <c:cat>
            <c:strRef>
              <c:f>Analysis!$B$24:$B$26</c:f>
              <c:strCache>
                <c:ptCount val="3"/>
                <c:pt idx="0">
                  <c:v>Integrity</c:v>
                </c:pt>
                <c:pt idx="1">
                  <c:v>Managing Emotions</c:v>
                </c:pt>
                <c:pt idx="2">
                  <c:v>Considerate Approach</c:v>
                </c:pt>
              </c:strCache>
            </c:strRef>
          </c:cat>
          <c:val>
            <c:numRef>
              <c:f>Analysis!$C$24:$C$26</c:f>
              <c:numCache>
                <c:ptCount val="3"/>
                <c:pt idx="0">
                  <c:v>0</c:v>
                </c:pt>
                <c:pt idx="1">
                  <c:v>0</c:v>
                </c:pt>
                <c:pt idx="2">
                  <c:v>0</c:v>
                </c:pt>
              </c:numCache>
            </c:numRef>
          </c:val>
        </c:ser>
        <c:gapWidth val="100"/>
        <c:axId val="19953853"/>
        <c:axId val="45366950"/>
      </c:barChart>
      <c:catAx>
        <c:axId val="19953853"/>
        <c:scaling>
          <c:orientation val="maxMin"/>
        </c:scaling>
        <c:axPos val="l"/>
        <c:delete val="0"/>
        <c:numFmt formatCode="General" sourceLinked="1"/>
        <c:majorTickMark val="out"/>
        <c:minorTickMark val="none"/>
        <c:tickLblPos val="nextTo"/>
        <c:spPr>
          <a:ln w="3175">
            <a:solidFill>
              <a:srgbClr val="000000"/>
            </a:solidFill>
          </a:ln>
        </c:spPr>
        <c:crossAx val="45366950"/>
        <c:crosses val="autoZero"/>
        <c:auto val="0"/>
        <c:lblOffset val="100"/>
        <c:tickLblSkip val="1"/>
        <c:noMultiLvlLbl val="0"/>
      </c:catAx>
      <c:valAx>
        <c:axId val="45366950"/>
        <c:scaling>
          <c:orientation val="minMax"/>
          <c:max val="1"/>
          <c:min val="0"/>
        </c:scaling>
        <c:axPos val="t"/>
        <c:title>
          <c:tx>
            <c:rich>
              <a:bodyPr vert="horz" rot="0" anchor="ctr"/>
              <a:lstStyle/>
              <a:p>
                <a:pPr algn="ctr">
                  <a:defRPr/>
                </a:pPr>
                <a:r>
                  <a:rPr lang="en-US" cap="none" sz="1000" b="1" i="0" u="none" baseline="0">
                    <a:solidFill>
                      <a:srgbClr val="000000"/>
                    </a:solidFill>
                    <a:latin typeface="Arial"/>
                    <a:ea typeface="Arial"/>
                    <a:cs typeface="Arial"/>
                  </a:rPr>
                  <a:t>Score</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953853"/>
        <c:crosses val="max"/>
        <c:crossBetween val="between"/>
        <c:dispUnits/>
        <c:majorUnit val="0.1"/>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8.png" /><Relationship Id="rId3" Type="http://schemas.openxmlformats.org/officeDocument/2006/relationships/image" Target="../media/image69.png" /><Relationship Id="rId4" Type="http://schemas.openxmlformats.org/officeDocument/2006/relationships/image" Target="../media/image6.emf" /><Relationship Id="rId5" Type="http://schemas.openxmlformats.org/officeDocument/2006/relationships/image" Target="../media/image22.emf" /><Relationship Id="rId6" Type="http://schemas.openxmlformats.org/officeDocument/2006/relationships/image" Target="../media/image29.emf" /><Relationship Id="rId7" Type="http://schemas.openxmlformats.org/officeDocument/2006/relationships/image" Target="../media/image12.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60.emf" /><Relationship Id="rId3" Type="http://schemas.openxmlformats.org/officeDocument/2006/relationships/image" Target="../media/image38.emf" /></Relationships>
</file>

<file path=xl/drawings/_rels/drawing11.xml.rels><?xml version="1.0" encoding="utf-8" standalone="yes"?><Relationships xmlns="http://schemas.openxmlformats.org/package/2006/relationships"><Relationship Id="rId1" Type="http://schemas.openxmlformats.org/officeDocument/2006/relationships/image" Target="../media/image51.emf" /><Relationship Id="rId2" Type="http://schemas.openxmlformats.org/officeDocument/2006/relationships/image" Target="../media/image36.emf" /></Relationships>
</file>

<file path=xl/drawings/_rels/drawing12.xml.rels><?xml version="1.0" encoding="utf-8" standalone="yes"?><Relationships xmlns="http://schemas.openxmlformats.org/package/2006/relationships"><Relationship Id="rId1" Type="http://schemas.openxmlformats.org/officeDocument/2006/relationships/image" Target="../media/image54.emf" /><Relationship Id="rId2" Type="http://schemas.openxmlformats.org/officeDocument/2006/relationships/image" Target="../media/image3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70.png" /><Relationship Id="rId2" Type="http://schemas.openxmlformats.org/officeDocument/2006/relationships/image" Target="../media/image71.png" /><Relationship Id="rId3" Type="http://schemas.openxmlformats.org/officeDocument/2006/relationships/image" Target="../media/image46.emf" /><Relationship Id="rId4" Type="http://schemas.openxmlformats.org/officeDocument/2006/relationships/image" Target="../media/image2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53.emf" /><Relationship Id="rId2" Type="http://schemas.openxmlformats.org/officeDocument/2006/relationships/image" Target="../media/image24.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1.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image" Target="../media/image70.png" /><Relationship Id="rId5" Type="http://schemas.openxmlformats.org/officeDocument/2006/relationships/image" Target="../media/image71.png" /><Relationship Id="rId6" Type="http://schemas.openxmlformats.org/officeDocument/2006/relationships/image" Target="../media/image52.emf" /><Relationship Id="rId7" Type="http://schemas.openxmlformats.org/officeDocument/2006/relationships/image" Target="../media/image41.emf" /></Relationships>
</file>

<file path=xl/drawings/_rels/drawing2.xml.rels><?xml version="1.0" encoding="utf-8" standalone="yes"?><Relationships xmlns="http://schemas.openxmlformats.org/package/2006/relationships"><Relationship Id="rId1" Type="http://schemas.openxmlformats.org/officeDocument/2006/relationships/image" Target="../media/image45.emf" /><Relationship Id="rId2"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48.emf" /><Relationship Id="rId2" Type="http://schemas.openxmlformats.org/officeDocument/2006/relationships/image" Target="../media/image35.emf" /><Relationship Id="rId3" Type="http://schemas.openxmlformats.org/officeDocument/2006/relationships/image" Target="../media/image49.emf" /><Relationship Id="rId4" Type="http://schemas.openxmlformats.org/officeDocument/2006/relationships/image" Target="../media/image67.emf" /></Relationships>
</file>

<file path=xl/drawings/_rels/drawing4.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3.emf" /><Relationship Id="rId3" Type="http://schemas.openxmlformats.org/officeDocument/2006/relationships/image" Target="../media/image7.emf" /><Relationship Id="rId4" Type="http://schemas.openxmlformats.org/officeDocument/2006/relationships/image" Target="../media/image40.emf" /><Relationship Id="rId5" Type="http://schemas.openxmlformats.org/officeDocument/2006/relationships/image" Target="../media/image2.emf" /><Relationship Id="rId6" Type="http://schemas.openxmlformats.org/officeDocument/2006/relationships/image" Target="../media/image58.emf" /><Relationship Id="rId7" Type="http://schemas.openxmlformats.org/officeDocument/2006/relationships/image" Target="../media/image44.emf" /><Relationship Id="rId8" Type="http://schemas.openxmlformats.org/officeDocument/2006/relationships/image" Target="../media/image27.emf" /><Relationship Id="rId9" Type="http://schemas.openxmlformats.org/officeDocument/2006/relationships/image" Target="../media/image5.emf" /><Relationship Id="rId10" Type="http://schemas.openxmlformats.org/officeDocument/2006/relationships/image" Target="../media/image19.emf" /><Relationship Id="rId11" Type="http://schemas.openxmlformats.org/officeDocument/2006/relationships/image" Target="../media/image47.emf" /><Relationship Id="rId12" Type="http://schemas.openxmlformats.org/officeDocument/2006/relationships/image" Target="../media/image18.emf" /><Relationship Id="rId13" Type="http://schemas.openxmlformats.org/officeDocument/2006/relationships/image" Target="../media/image33.emf" /><Relationship Id="rId14" Type="http://schemas.openxmlformats.org/officeDocument/2006/relationships/image" Target="../media/image56.emf" /><Relationship Id="rId15" Type="http://schemas.openxmlformats.org/officeDocument/2006/relationships/image" Target="../media/image65.emf" /><Relationship Id="rId16" Type="http://schemas.openxmlformats.org/officeDocument/2006/relationships/image" Target="../media/image28.emf" /><Relationship Id="rId17" Type="http://schemas.openxmlformats.org/officeDocument/2006/relationships/image" Target="../media/image11.emf" /><Relationship Id="rId18" Type="http://schemas.openxmlformats.org/officeDocument/2006/relationships/image" Target="../media/image57.emf" /><Relationship Id="rId19" Type="http://schemas.openxmlformats.org/officeDocument/2006/relationships/image" Target="../media/image13.emf" /><Relationship Id="rId20" Type="http://schemas.openxmlformats.org/officeDocument/2006/relationships/image" Target="../media/image15.emf" /><Relationship Id="rId21" Type="http://schemas.openxmlformats.org/officeDocument/2006/relationships/image" Target="../media/image55.emf" /><Relationship Id="rId22" Type="http://schemas.openxmlformats.org/officeDocument/2006/relationships/image" Target="../media/image62.emf" /><Relationship Id="rId23" Type="http://schemas.openxmlformats.org/officeDocument/2006/relationships/image" Target="../media/image30.emf" /><Relationship Id="rId24" Type="http://schemas.openxmlformats.org/officeDocument/2006/relationships/image" Target="../media/image17.emf" /><Relationship Id="rId25" Type="http://schemas.openxmlformats.org/officeDocument/2006/relationships/image" Target="../media/image39.emf" /><Relationship Id="rId26" Type="http://schemas.openxmlformats.org/officeDocument/2006/relationships/image" Target="../media/image34.emf" /><Relationship Id="rId27" Type="http://schemas.openxmlformats.org/officeDocument/2006/relationships/image" Target="../media/image4.emf" /><Relationship Id="rId28" Type="http://schemas.openxmlformats.org/officeDocument/2006/relationships/image" Target="../media/image63.emf" /><Relationship Id="rId29" Type="http://schemas.openxmlformats.org/officeDocument/2006/relationships/image" Target="../media/image66.emf" /><Relationship Id="rId30" Type="http://schemas.openxmlformats.org/officeDocument/2006/relationships/image" Target="../media/image50.emf" /><Relationship Id="rId31" Type="http://schemas.openxmlformats.org/officeDocument/2006/relationships/image" Target="../media/image26.emf" /><Relationship Id="rId32" Type="http://schemas.openxmlformats.org/officeDocument/2006/relationships/image" Target="../media/image4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20.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64.emf"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5.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61.emf" /><Relationship Id="rId4" Type="http://schemas.openxmlformats.org/officeDocument/2006/relationships/image" Target="../media/image43.emf" /></Relationships>
</file>

<file path=xl/drawings/_rels/drawing9.xml.rels><?xml version="1.0" encoding="utf-8" standalone="yes"?><Relationships xmlns="http://schemas.openxmlformats.org/package/2006/relationships"><Relationship Id="rId1" Type="http://schemas.openxmlformats.org/officeDocument/2006/relationships/image" Target="../media/image59.emf" /><Relationship Id="rId2" Type="http://schemas.openxmlformats.org/officeDocument/2006/relationships/image" Target="../media/image3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28575</xdr:rowOff>
    </xdr:from>
    <xdr:to>
      <xdr:col>5</xdr:col>
      <xdr:colOff>352425</xdr:colOff>
      <xdr:row>30</xdr:row>
      <xdr:rowOff>28575</xdr:rowOff>
    </xdr:to>
    <xdr:grpSp>
      <xdr:nvGrpSpPr>
        <xdr:cNvPr id="1" name="Group 8"/>
        <xdr:cNvGrpSpPr>
          <a:grpSpLocks/>
        </xdr:cNvGrpSpPr>
      </xdr:nvGrpSpPr>
      <xdr:grpSpPr>
        <a:xfrm>
          <a:off x="609600" y="3752850"/>
          <a:ext cx="2790825" cy="1133475"/>
          <a:chOff x="66" y="285"/>
          <a:chExt cx="293" cy="119"/>
        </a:xfrm>
        <a:solidFill>
          <a:srgbClr val="FFFFFF"/>
        </a:solidFill>
      </xdr:grpSpPr>
      <xdr:sp>
        <xdr:nvSpPr>
          <xdr:cNvPr id="2" name="Rectangle 6"/>
          <xdr:cNvSpPr>
            <a:spLocks/>
          </xdr:cNvSpPr>
        </xdr:nvSpPr>
        <xdr:spPr>
          <a:xfrm>
            <a:off x="66" y="285"/>
            <a:ext cx="293" cy="119"/>
          </a:xfrm>
          <a:prstGeom prst="rect">
            <a:avLst/>
          </a:prstGeom>
          <a:solidFill>
            <a:srgbClr val="FF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Picture 2" descr="D:\source\project\mcit\mcit\Resources\hseRed.gif"/>
          <xdr:cNvPicPr preferRelativeResize="1">
            <a:picLocks noChangeAspect="1"/>
          </xdr:cNvPicPr>
        </xdr:nvPicPr>
        <xdr:blipFill>
          <a:blip r:embed="rId1"/>
          <a:stretch>
            <a:fillRect/>
          </a:stretch>
        </xdr:blipFill>
        <xdr:spPr>
          <a:xfrm>
            <a:off x="81" y="320"/>
            <a:ext cx="65" cy="64"/>
          </a:xfrm>
          <a:prstGeom prst="rect">
            <a:avLst/>
          </a:prstGeom>
          <a:noFill/>
          <a:ln w="9525" cmpd="sng">
            <a:noFill/>
          </a:ln>
        </xdr:spPr>
      </xdr:pic>
      <xdr:pic>
        <xdr:nvPicPr>
          <xdr:cNvPr id="4" name="Picture 3" descr="D:\source\project\mcit\mcit\Resources\cipd.gif"/>
          <xdr:cNvPicPr preferRelativeResize="1">
            <a:picLocks noChangeAspect="1"/>
          </xdr:cNvPicPr>
        </xdr:nvPicPr>
        <xdr:blipFill>
          <a:blip r:embed="rId2"/>
          <a:stretch>
            <a:fillRect/>
          </a:stretch>
        </xdr:blipFill>
        <xdr:spPr>
          <a:xfrm>
            <a:off x="159" y="316"/>
            <a:ext cx="74" cy="74"/>
          </a:xfrm>
          <a:prstGeom prst="rect">
            <a:avLst/>
          </a:prstGeom>
          <a:noFill/>
          <a:ln w="9525" cmpd="sng">
            <a:noFill/>
          </a:ln>
        </xdr:spPr>
      </xdr:pic>
      <xdr:pic>
        <xdr:nvPicPr>
          <xdr:cNvPr id="5" name="Picture 4" descr="D:\source\project\mcit\mcit\Resources\iip.gif"/>
          <xdr:cNvPicPr preferRelativeResize="1">
            <a:picLocks noChangeAspect="1"/>
          </xdr:cNvPicPr>
        </xdr:nvPicPr>
        <xdr:blipFill>
          <a:blip r:embed="rId3"/>
          <a:stretch>
            <a:fillRect/>
          </a:stretch>
        </xdr:blipFill>
        <xdr:spPr>
          <a:xfrm>
            <a:off x="244" y="319"/>
            <a:ext cx="107" cy="73"/>
          </a:xfrm>
          <a:prstGeom prst="rect">
            <a:avLst/>
          </a:prstGeom>
          <a:noFill/>
          <a:ln w="9525" cmpd="sng">
            <a:noFill/>
          </a:ln>
        </xdr:spPr>
      </xdr:pic>
      <xdr:sp>
        <xdr:nvSpPr>
          <xdr:cNvPr id="6" name="Text Box 7"/>
          <xdr:cNvSpPr txBox="1">
            <a:spLocks noChangeArrowheads="1"/>
          </xdr:cNvSpPr>
        </xdr:nvSpPr>
        <xdr:spPr>
          <a:xfrm>
            <a:off x="73" y="293"/>
            <a:ext cx="162" cy="18"/>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Sponsored by:</a:t>
            </a:r>
          </a:p>
        </xdr:txBody>
      </xdr:sp>
    </xdr:grpSp>
    <xdr:clientData/>
  </xdr:twoCellAnchor>
  <xdr:twoCellAnchor>
    <xdr:from>
      <xdr:col>0</xdr:col>
      <xdr:colOff>600075</xdr:colOff>
      <xdr:row>2</xdr:row>
      <xdr:rowOff>95250</xdr:rowOff>
    </xdr:from>
    <xdr:to>
      <xdr:col>9</xdr:col>
      <xdr:colOff>600075</xdr:colOff>
      <xdr:row>13</xdr:row>
      <xdr:rowOff>133350</xdr:rowOff>
    </xdr:to>
    <xdr:sp>
      <xdr:nvSpPr>
        <xdr:cNvPr id="7" name="Text Box 9"/>
        <xdr:cNvSpPr txBox="1">
          <a:spLocks noChangeArrowheads="1"/>
        </xdr:cNvSpPr>
      </xdr:nvSpPr>
      <xdr:spPr>
        <a:xfrm>
          <a:off x="600075" y="419100"/>
          <a:ext cx="5486400" cy="18192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Welcome to the HSE Stress Management Competency Indicator Tool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tool is designed to allow you to assess whether the behaviours identified as effective for preventing and reducing stress at work are part of your management repertoire or not. The aim is to help you to reflect upon your own behaviour and management style.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tool was brought to you by the </a:t>
          </a:r>
          <a:r>
            <a:rPr lang="en-US" cap="none" sz="1000" b="1" i="0" u="none" baseline="0">
              <a:solidFill>
                <a:srgbClr val="000000"/>
              </a:solidFill>
              <a:latin typeface="Arial"/>
              <a:ea typeface="Arial"/>
              <a:cs typeface="Arial"/>
            </a:rPr>
            <a:t>Health and Safety Executive</a:t>
          </a:r>
          <a:r>
            <a:rPr lang="en-US" cap="none" sz="1000" b="0" i="0" u="none" baseline="0">
              <a:solidFill>
                <a:srgbClr val="000000"/>
              </a:solidFill>
              <a:latin typeface="Arial"/>
              <a:ea typeface="Arial"/>
              <a:cs typeface="Arial"/>
            </a:rPr>
            <a:t> in association with the </a:t>
          </a:r>
          <a:r>
            <a:rPr lang="en-US" cap="none" sz="1000" b="1" i="0" u="none" baseline="0">
              <a:solidFill>
                <a:srgbClr val="000000"/>
              </a:solidFill>
              <a:latin typeface="Arial"/>
              <a:ea typeface="Arial"/>
              <a:cs typeface="Arial"/>
            </a:rPr>
            <a:t>Chartered Institute of Personnel and Development</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Investors in People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Click </a:t>
          </a:r>
          <a:r>
            <a:rPr lang="en-US" cap="none" sz="1000" b="1" i="0" u="none" baseline="0">
              <a:solidFill>
                <a:srgbClr val="000000"/>
              </a:solidFill>
              <a:latin typeface="Arial"/>
              <a:ea typeface="Arial"/>
              <a:cs typeface="Arial"/>
            </a:rPr>
            <a:t>Begin</a:t>
          </a:r>
          <a:r>
            <a:rPr lang="en-US" cap="none" sz="1000" b="0" i="0" u="none" baseline="0">
              <a:solidFill>
                <a:srgbClr val="000000"/>
              </a:solidFill>
              <a:latin typeface="Arial"/>
              <a:ea typeface="Arial"/>
              <a:cs typeface="Arial"/>
            </a:rPr>
            <a:t> to view the introduction to the questionnaire.</a:t>
          </a:r>
        </a:p>
      </xdr:txBody>
    </xdr:sp>
    <xdr:clientData/>
  </xdr:twoCellAnchor>
  <xdr:twoCellAnchor>
    <xdr:from>
      <xdr:col>0</xdr:col>
      <xdr:colOff>600075</xdr:colOff>
      <xdr:row>14</xdr:row>
      <xdr:rowOff>152400</xdr:rowOff>
    </xdr:from>
    <xdr:to>
      <xdr:col>10</xdr:col>
      <xdr:colOff>95250</xdr:colOff>
      <xdr:row>16</xdr:row>
      <xdr:rowOff>66675</xdr:rowOff>
    </xdr:to>
    <xdr:sp>
      <xdr:nvSpPr>
        <xdr:cNvPr id="8" name="tbWelcomeClear" hidden="1"/>
        <xdr:cNvSpPr txBox="1">
          <a:spLocks noChangeArrowheads="1"/>
        </xdr:cNvSpPr>
      </xdr:nvSpPr>
      <xdr:spPr>
        <a:xfrm>
          <a:off x="600075" y="2419350"/>
          <a:ext cx="5591175"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tool already contains data from a previous assessment. Would you like to start afresh?</a:t>
          </a:r>
        </a:p>
      </xdr:txBody>
    </xdr:sp>
    <xdr:clientData/>
  </xdr:twoCellAnchor>
  <xdr:twoCellAnchor editAs="oneCell">
    <xdr:from>
      <xdr:col>8</xdr:col>
      <xdr:colOff>304800</xdr:colOff>
      <xdr:row>25</xdr:row>
      <xdr:rowOff>114300</xdr:rowOff>
    </xdr:from>
    <xdr:to>
      <xdr:col>10</xdr:col>
      <xdr:colOff>0</xdr:colOff>
      <xdr:row>27</xdr:row>
      <xdr:rowOff>95250</xdr:rowOff>
    </xdr:to>
    <xdr:pic>
      <xdr:nvPicPr>
        <xdr:cNvPr id="9" name="cbWelcomeBegin"/>
        <xdr:cNvPicPr preferRelativeResize="1">
          <a:picLocks noChangeAspect="1"/>
        </xdr:cNvPicPr>
      </xdr:nvPicPr>
      <xdr:blipFill>
        <a:blip r:embed="rId4"/>
        <a:stretch>
          <a:fillRect/>
        </a:stretch>
      </xdr:blipFill>
      <xdr:spPr>
        <a:xfrm>
          <a:off x="5181600" y="4162425"/>
          <a:ext cx="914400" cy="304800"/>
        </a:xfrm>
        <a:prstGeom prst="rect">
          <a:avLst/>
        </a:prstGeom>
        <a:noFill/>
        <a:ln w="9525" cmpd="sng">
          <a:noFill/>
        </a:ln>
      </xdr:spPr>
    </xdr:pic>
    <xdr:clientData/>
  </xdr:twoCellAnchor>
  <xdr:twoCellAnchor editAs="oneCell">
    <xdr:from>
      <xdr:col>6</xdr:col>
      <xdr:colOff>228600</xdr:colOff>
      <xdr:row>25</xdr:row>
      <xdr:rowOff>114300</xdr:rowOff>
    </xdr:from>
    <xdr:to>
      <xdr:col>7</xdr:col>
      <xdr:colOff>533400</xdr:colOff>
      <xdr:row>27</xdr:row>
      <xdr:rowOff>95250</xdr:rowOff>
    </xdr:to>
    <xdr:pic>
      <xdr:nvPicPr>
        <xdr:cNvPr id="10" name="cbWelcomeHelpAbout"/>
        <xdr:cNvPicPr preferRelativeResize="1">
          <a:picLocks noChangeAspect="1"/>
        </xdr:cNvPicPr>
      </xdr:nvPicPr>
      <xdr:blipFill>
        <a:blip r:embed="rId5"/>
        <a:stretch>
          <a:fillRect/>
        </a:stretch>
      </xdr:blipFill>
      <xdr:spPr>
        <a:xfrm>
          <a:off x="3886200" y="4162425"/>
          <a:ext cx="914400" cy="304800"/>
        </a:xfrm>
        <a:prstGeom prst="rect">
          <a:avLst/>
        </a:prstGeom>
        <a:noFill/>
        <a:ln w="9525" cmpd="sng">
          <a:noFill/>
        </a:ln>
      </xdr:spPr>
    </xdr:pic>
    <xdr:clientData/>
  </xdr:twoCellAnchor>
  <xdr:twoCellAnchor editAs="oneCell">
    <xdr:from>
      <xdr:col>1</xdr:col>
      <xdr:colOff>9525</xdr:colOff>
      <xdr:row>16</xdr:row>
      <xdr:rowOff>104775</xdr:rowOff>
    </xdr:from>
    <xdr:to>
      <xdr:col>3</xdr:col>
      <xdr:colOff>571500</xdr:colOff>
      <xdr:row>18</xdr:row>
      <xdr:rowOff>85725</xdr:rowOff>
    </xdr:to>
    <xdr:pic>
      <xdr:nvPicPr>
        <xdr:cNvPr id="11" name="cbWelcomeClear"/>
        <xdr:cNvPicPr preferRelativeResize="1">
          <a:picLocks noChangeAspect="1"/>
        </xdr:cNvPicPr>
      </xdr:nvPicPr>
      <xdr:blipFill>
        <a:blip r:embed="rId6"/>
        <a:stretch>
          <a:fillRect/>
        </a:stretch>
      </xdr:blipFill>
      <xdr:spPr>
        <a:xfrm>
          <a:off x="619125" y="2695575"/>
          <a:ext cx="1781175" cy="304800"/>
        </a:xfrm>
        <a:prstGeom prst="rect">
          <a:avLst/>
        </a:prstGeom>
        <a:noFill/>
        <a:ln w="9525" cmpd="sng">
          <a:noFill/>
        </a:ln>
      </xdr:spPr>
    </xdr:pic>
    <xdr:clientData/>
  </xdr:twoCellAnchor>
  <xdr:twoCellAnchor editAs="oneCell">
    <xdr:from>
      <xdr:col>0</xdr:col>
      <xdr:colOff>523875</xdr:colOff>
      <xdr:row>0</xdr:row>
      <xdr:rowOff>66675</xdr:rowOff>
    </xdr:from>
    <xdr:to>
      <xdr:col>10</xdr:col>
      <xdr:colOff>9525</xdr:colOff>
      <xdr:row>57</xdr:row>
      <xdr:rowOff>38100</xdr:rowOff>
    </xdr:to>
    <xdr:pic>
      <xdr:nvPicPr>
        <xdr:cNvPr id="12" name="lblMacroWarning" hidden="1"/>
        <xdr:cNvPicPr preferRelativeResize="1">
          <a:picLocks noChangeAspect="1"/>
        </xdr:cNvPicPr>
      </xdr:nvPicPr>
      <xdr:blipFill>
        <a:blip r:embed="rId7"/>
        <a:stretch>
          <a:fillRect/>
        </a:stretch>
      </xdr:blipFill>
      <xdr:spPr>
        <a:xfrm>
          <a:off x="523875" y="66675"/>
          <a:ext cx="5581650" cy="9201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14</xdr:col>
      <xdr:colOff>333375</xdr:colOff>
      <xdr:row>15</xdr:row>
      <xdr:rowOff>0</xdr:rowOff>
    </xdr:to>
    <xdr:graphicFrame>
      <xdr:nvGraphicFramePr>
        <xdr:cNvPr id="1" name="SCPriorities"/>
        <xdr:cNvGraphicFramePr/>
      </xdr:nvGraphicFramePr>
      <xdr:xfrm>
        <a:off x="609600" y="685800"/>
        <a:ext cx="8258175" cy="17811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16</xdr:row>
      <xdr:rowOff>9525</xdr:rowOff>
    </xdr:from>
    <xdr:to>
      <xdr:col>14</xdr:col>
      <xdr:colOff>342900</xdr:colOff>
      <xdr:row>33</xdr:row>
      <xdr:rowOff>114300</xdr:rowOff>
    </xdr:to>
    <xdr:sp>
      <xdr:nvSpPr>
        <xdr:cNvPr id="2" name="tbCommunicatingWork"/>
        <xdr:cNvSpPr txBox="1">
          <a:spLocks noChangeArrowheads="1"/>
        </xdr:cNvSpPr>
      </xdr:nvSpPr>
      <xdr:spPr>
        <a:xfrm>
          <a:off x="609600" y="2638425"/>
          <a:ext cx="8267700" cy="2857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Proactive work management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Managers who score highly on this sub-competency would be proactive, monitor team workloads and encourage their staff to review existing how they organise their work, allowing future prioritisation and planning. This would also involve creating action plans, seeing projects and tasks through to delivery and, where necessary, stopping additional work being passed onto the team.  Also important in this sub-competency is for managers to clarify existing and future expectations for team members by communicating job objectives clearly to the team.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Problem solving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Managers who score highly on this sub-competency would deal with work problems promptly, rationally and responsibly. It would also involve taking this approach to dealing with problems on behalf of team members and being decisive in making decisions.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Participative/empowering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Managers who score highly on this sub-competency would take a consultative approach to managing by listening, communicating and consulting with team members, encouraging participation from the whole team and providing regular team meetings.  Also important in this area is focusing on empowering the team member by acting as a mentor and providing direction and development opportunities. 
</a:t>
          </a:r>
        </a:p>
      </xdr:txBody>
    </xdr:sp>
    <xdr:clientData/>
  </xdr:twoCellAnchor>
  <xdr:twoCellAnchor>
    <xdr:from>
      <xdr:col>1</xdr:col>
      <xdr:colOff>0</xdr:colOff>
      <xdr:row>16</xdr:row>
      <xdr:rowOff>0</xdr:rowOff>
    </xdr:from>
    <xdr:to>
      <xdr:col>14</xdr:col>
      <xdr:colOff>342900</xdr:colOff>
      <xdr:row>33</xdr:row>
      <xdr:rowOff>104775</xdr:rowOff>
    </xdr:to>
    <xdr:sp>
      <xdr:nvSpPr>
        <xdr:cNvPr id="3" name="tbIndividualTeam"/>
        <xdr:cNvSpPr txBox="1">
          <a:spLocks noChangeArrowheads="1"/>
        </xdr:cNvSpPr>
      </xdr:nvSpPr>
      <xdr:spPr>
        <a:xfrm>
          <a:off x="609600" y="2628900"/>
          <a:ext cx="8267700" cy="2857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Personally accessible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Managers who score highly on this sub-competency are available to talk to personally, will proactively provide opportunities for team members to speak one to one, and will return calls and e-mails from the team promptly.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Sociable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Managers who score highly on this sub-competency take a relaxed approach with the team, such as socialising with and providing treats for the team, and using humour.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Empathetic engagement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Managers who score highly on this sub-competency are those that see each individual within the team as of equal importance, and who seek to understand each individually in terms of their motivation, their point of view, and their life outside work.  Also important in this area is proactively checking how team members are and asking how they are, together with listening when an individual asks for help. 
</a:t>
          </a:r>
        </a:p>
      </xdr:txBody>
    </xdr:sp>
    <xdr:clientData/>
  </xdr:twoCellAnchor>
  <xdr:twoCellAnchor>
    <xdr:from>
      <xdr:col>1</xdr:col>
      <xdr:colOff>0</xdr:colOff>
      <xdr:row>16</xdr:row>
      <xdr:rowOff>0</xdr:rowOff>
    </xdr:from>
    <xdr:to>
      <xdr:col>14</xdr:col>
      <xdr:colOff>342900</xdr:colOff>
      <xdr:row>33</xdr:row>
      <xdr:rowOff>104775</xdr:rowOff>
    </xdr:to>
    <xdr:sp>
      <xdr:nvSpPr>
        <xdr:cNvPr id="4" name="tbReasoningSituations"/>
        <xdr:cNvSpPr txBox="1">
          <a:spLocks noChangeArrowheads="1"/>
        </xdr:cNvSpPr>
      </xdr:nvSpPr>
      <xdr:spPr>
        <a:xfrm>
          <a:off x="609600" y="2628900"/>
          <a:ext cx="8267700" cy="2857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Managing conflict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Managers who score highly on this sub-competency are those that, when faced with conflict or the threat of conflict in the team, will deal with it head on, and do so fairly, objectively and promptly. Effective managers in this area will also be monitoring team relationships and be able to spot squabbles before they turn into arguments and will act as a mediator in conflict situations.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organisational resources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Effective managers in this area will be comfortable seeking advice when necessary from other managers, or from resources such as Human Resources and Occupational Health.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Taking responsibility for resolving issues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Managers who score highly on this sub-competency will take a supportive and responsible approach to solving issues in the team, taking action such as addressing bullying and following up conflicts after they have been resolved. 
</a:t>
          </a:r>
        </a:p>
      </xdr:txBody>
    </xdr:sp>
    <xdr:clientData/>
  </xdr:twoCellAnchor>
  <xdr:twoCellAnchor>
    <xdr:from>
      <xdr:col>1</xdr:col>
      <xdr:colOff>0</xdr:colOff>
      <xdr:row>16</xdr:row>
      <xdr:rowOff>0</xdr:rowOff>
    </xdr:from>
    <xdr:to>
      <xdr:col>14</xdr:col>
      <xdr:colOff>342900</xdr:colOff>
      <xdr:row>33</xdr:row>
      <xdr:rowOff>104775</xdr:rowOff>
    </xdr:to>
    <xdr:sp>
      <xdr:nvSpPr>
        <xdr:cNvPr id="5" name="tbRespectfulResponsible"/>
        <xdr:cNvSpPr txBox="1">
          <a:spLocks noChangeArrowheads="1"/>
        </xdr:cNvSpPr>
      </xdr:nvSpPr>
      <xdr:spPr>
        <a:xfrm>
          <a:off x="609600" y="2628900"/>
          <a:ext cx="8267700" cy="2857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Integrity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Managers who score highly on this sub-competency would be seen as role models by their team by consistently acting according to their promises, and being respectful and honest towards employees.  Behaviours to avoid would include speaking about team members behind their backs and breaking promises.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Managing emotions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Managers who score highly on this sub-competency would be seen by their team as calm in a crisis and able to handle pressures such as deadlines, ensuring that any stress that they personally feel is not passed on to team members.  A high scoring manager in this sub-competency would also be regarded even-tempered and consistent in their approach to managing. Behaviours to avoid would involve panicking about deadlines, passing on stress to the team and taking suggestions for improvements as a personal criticism.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Considerate approach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Managers who score highly in this sub-competency would be considerate of their team’s work-life balance, creating realistic deadlines, allowing team members to plan their workloads and to work in their own way.  Behaviours to avoid would involve making short-term demands on the team and imposing unrealistic deadlines, imposing ‘my way is the only way’, and giving more negative than positive feedback. Also important in this sub-competency is for managers to deal with problems themselves rather than relying on others to do this.  
</a:t>
          </a:r>
        </a:p>
      </xdr:txBody>
    </xdr:sp>
    <xdr:clientData/>
  </xdr:twoCellAnchor>
  <xdr:twoCellAnchor editAs="oneCell">
    <xdr:from>
      <xdr:col>12</xdr:col>
      <xdr:colOff>561975</xdr:colOff>
      <xdr:row>33</xdr:row>
      <xdr:rowOff>57150</xdr:rowOff>
    </xdr:from>
    <xdr:to>
      <xdr:col>14</xdr:col>
      <xdr:colOff>257175</xdr:colOff>
      <xdr:row>35</xdr:row>
      <xdr:rowOff>38100</xdr:rowOff>
    </xdr:to>
    <xdr:pic>
      <xdr:nvPicPr>
        <xdr:cNvPr id="6" name="cbPrioritiseNext"/>
        <xdr:cNvPicPr preferRelativeResize="1">
          <a:picLocks noChangeAspect="1"/>
        </xdr:cNvPicPr>
      </xdr:nvPicPr>
      <xdr:blipFill>
        <a:blip r:embed="rId2"/>
        <a:stretch>
          <a:fillRect/>
        </a:stretch>
      </xdr:blipFill>
      <xdr:spPr>
        <a:xfrm>
          <a:off x="7877175" y="5438775"/>
          <a:ext cx="914400" cy="304800"/>
        </a:xfrm>
        <a:prstGeom prst="rect">
          <a:avLst/>
        </a:prstGeom>
        <a:noFill/>
        <a:ln w="9525" cmpd="sng">
          <a:noFill/>
        </a:ln>
      </xdr:spPr>
    </xdr:pic>
    <xdr:clientData/>
  </xdr:twoCellAnchor>
  <xdr:twoCellAnchor editAs="oneCell">
    <xdr:from>
      <xdr:col>11</xdr:col>
      <xdr:colOff>104775</xdr:colOff>
      <xdr:row>33</xdr:row>
      <xdr:rowOff>57150</xdr:rowOff>
    </xdr:from>
    <xdr:to>
      <xdr:col>12</xdr:col>
      <xdr:colOff>409575</xdr:colOff>
      <xdr:row>35</xdr:row>
      <xdr:rowOff>38100</xdr:rowOff>
    </xdr:to>
    <xdr:pic>
      <xdr:nvPicPr>
        <xdr:cNvPr id="7" name="cbPrioritisePrevious"/>
        <xdr:cNvPicPr preferRelativeResize="1">
          <a:picLocks noChangeAspect="1"/>
        </xdr:cNvPicPr>
      </xdr:nvPicPr>
      <xdr:blipFill>
        <a:blip r:embed="rId3"/>
        <a:stretch>
          <a:fillRect/>
        </a:stretch>
      </xdr:blipFill>
      <xdr:spPr>
        <a:xfrm>
          <a:off x="6810375" y="5438775"/>
          <a:ext cx="914400" cy="304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12</xdr:col>
      <xdr:colOff>514350</xdr:colOff>
      <xdr:row>20</xdr:row>
      <xdr:rowOff>104775</xdr:rowOff>
    </xdr:to>
    <xdr:sp>
      <xdr:nvSpPr>
        <xdr:cNvPr id="1" name="Text Box 1"/>
        <xdr:cNvSpPr txBox="1">
          <a:spLocks noChangeArrowheads="1"/>
        </xdr:cNvSpPr>
      </xdr:nvSpPr>
      <xdr:spPr>
        <a:xfrm>
          <a:off x="609600" y="685800"/>
          <a:ext cx="7219950" cy="2695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You indicated that you have no experience in managing difficult situations in your team such as bullying and employee conflicts. To best enable you to cope should the need arise, consider the following key competencies: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Managing conflict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Managers who score highly on this sub-competency are those that, when faced with conflict or the threat of conflict in the team, will deal with it head on, and do so fairly, objectively and promptly. Effective managers in this area will also be monitoring team relationships and be able to spot squabbles before they turn into arguments and will act as a mediator in conflict situations.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organisational resources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Effective managers in this area will be comfortable seeking advice when necessary from other managers, or from resources such as Human Resources and Occupational Health.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Taking responsibility for resolving issues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Managers who score highly on this sub-competency will take a supportive and responsible approach to solving issues in the team, taking action such as addressing bullying and following up conflicts after they have been resolved. 
</a:t>
          </a:r>
        </a:p>
      </xdr:txBody>
    </xdr:sp>
    <xdr:clientData/>
  </xdr:twoCellAnchor>
  <xdr:twoCellAnchor editAs="oneCell">
    <xdr:from>
      <xdr:col>11</xdr:col>
      <xdr:colOff>133350</xdr:colOff>
      <xdr:row>21</xdr:row>
      <xdr:rowOff>104775</xdr:rowOff>
    </xdr:from>
    <xdr:to>
      <xdr:col>12</xdr:col>
      <xdr:colOff>438150</xdr:colOff>
      <xdr:row>23</xdr:row>
      <xdr:rowOff>85725</xdr:rowOff>
    </xdr:to>
    <xdr:pic>
      <xdr:nvPicPr>
        <xdr:cNvPr id="2" name="cbExperienceNext"/>
        <xdr:cNvPicPr preferRelativeResize="1">
          <a:picLocks noChangeAspect="1"/>
        </xdr:cNvPicPr>
      </xdr:nvPicPr>
      <xdr:blipFill>
        <a:blip r:embed="rId1"/>
        <a:stretch>
          <a:fillRect/>
        </a:stretch>
      </xdr:blipFill>
      <xdr:spPr>
        <a:xfrm>
          <a:off x="6838950" y="3543300"/>
          <a:ext cx="914400" cy="304800"/>
        </a:xfrm>
        <a:prstGeom prst="rect">
          <a:avLst/>
        </a:prstGeom>
        <a:noFill/>
        <a:ln w="9525" cmpd="sng">
          <a:noFill/>
        </a:ln>
      </xdr:spPr>
    </xdr:pic>
    <xdr:clientData/>
  </xdr:twoCellAnchor>
  <xdr:twoCellAnchor editAs="oneCell">
    <xdr:from>
      <xdr:col>9</xdr:col>
      <xdr:colOff>285750</xdr:colOff>
      <xdr:row>21</xdr:row>
      <xdr:rowOff>104775</xdr:rowOff>
    </xdr:from>
    <xdr:to>
      <xdr:col>10</xdr:col>
      <xdr:colOff>590550</xdr:colOff>
      <xdr:row>23</xdr:row>
      <xdr:rowOff>85725</xdr:rowOff>
    </xdr:to>
    <xdr:pic>
      <xdr:nvPicPr>
        <xdr:cNvPr id="3" name="cbExperiencePrevious"/>
        <xdr:cNvPicPr preferRelativeResize="1">
          <a:picLocks noChangeAspect="1"/>
        </xdr:cNvPicPr>
      </xdr:nvPicPr>
      <xdr:blipFill>
        <a:blip r:embed="rId2"/>
        <a:stretch>
          <a:fillRect/>
        </a:stretch>
      </xdr:blipFill>
      <xdr:spPr>
        <a:xfrm>
          <a:off x="5772150" y="3543300"/>
          <a:ext cx="914400" cy="304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6096000</xdr:colOff>
      <xdr:row>29</xdr:row>
      <xdr:rowOff>0</xdr:rowOff>
    </xdr:from>
    <xdr:to>
      <xdr:col>2</xdr:col>
      <xdr:colOff>7010400</xdr:colOff>
      <xdr:row>30</xdr:row>
      <xdr:rowOff>142875</xdr:rowOff>
    </xdr:to>
    <xdr:pic>
      <xdr:nvPicPr>
        <xdr:cNvPr id="1" name="cbNextNext"/>
        <xdr:cNvPicPr preferRelativeResize="1">
          <a:picLocks noChangeAspect="1"/>
        </xdr:cNvPicPr>
      </xdr:nvPicPr>
      <xdr:blipFill>
        <a:blip r:embed="rId1"/>
        <a:stretch>
          <a:fillRect/>
        </a:stretch>
      </xdr:blipFill>
      <xdr:spPr>
        <a:xfrm>
          <a:off x="6934200" y="6848475"/>
          <a:ext cx="914400" cy="304800"/>
        </a:xfrm>
        <a:prstGeom prst="rect">
          <a:avLst/>
        </a:prstGeom>
        <a:noFill/>
        <a:ln w="9525" cmpd="sng">
          <a:noFill/>
        </a:ln>
      </xdr:spPr>
    </xdr:pic>
    <xdr:clientData/>
  </xdr:twoCellAnchor>
  <xdr:twoCellAnchor editAs="oneCell">
    <xdr:from>
      <xdr:col>2</xdr:col>
      <xdr:colOff>5029200</xdr:colOff>
      <xdr:row>29</xdr:row>
      <xdr:rowOff>0</xdr:rowOff>
    </xdr:from>
    <xdr:to>
      <xdr:col>2</xdr:col>
      <xdr:colOff>5943600</xdr:colOff>
      <xdr:row>30</xdr:row>
      <xdr:rowOff>142875</xdr:rowOff>
    </xdr:to>
    <xdr:pic>
      <xdr:nvPicPr>
        <xdr:cNvPr id="2" name="cbNextPrevious"/>
        <xdr:cNvPicPr preferRelativeResize="1">
          <a:picLocks noChangeAspect="1"/>
        </xdr:cNvPicPr>
      </xdr:nvPicPr>
      <xdr:blipFill>
        <a:blip r:embed="rId2"/>
        <a:stretch>
          <a:fillRect/>
        </a:stretch>
      </xdr:blipFill>
      <xdr:spPr>
        <a:xfrm>
          <a:off x="5867400" y="6848475"/>
          <a:ext cx="914400" cy="3048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8</xdr:row>
      <xdr:rowOff>28575</xdr:rowOff>
    </xdr:from>
    <xdr:to>
      <xdr:col>3</xdr:col>
      <xdr:colOff>381000</xdr:colOff>
      <xdr:row>8</xdr:row>
      <xdr:rowOff>171450</xdr:rowOff>
    </xdr:to>
    <xdr:pic>
      <xdr:nvPicPr>
        <xdr:cNvPr id="1" name="Picture 7" descr="D:\public\download\web\img\tick.gif"/>
        <xdr:cNvPicPr preferRelativeResize="1">
          <a:picLocks noChangeAspect="1"/>
        </xdr:cNvPicPr>
      </xdr:nvPicPr>
      <xdr:blipFill>
        <a:blip r:embed="rId1"/>
        <a:stretch>
          <a:fillRect/>
        </a:stretch>
      </xdr:blipFill>
      <xdr:spPr>
        <a:xfrm>
          <a:off x="2952750" y="1857375"/>
          <a:ext cx="142875" cy="142875"/>
        </a:xfrm>
        <a:prstGeom prst="rect">
          <a:avLst/>
        </a:prstGeom>
        <a:noFill/>
        <a:ln w="9525" cmpd="sng">
          <a:noFill/>
        </a:ln>
      </xdr:spPr>
    </xdr:pic>
    <xdr:clientData/>
  </xdr:twoCellAnchor>
  <xdr:twoCellAnchor editAs="oneCell">
    <xdr:from>
      <xdr:col>3</xdr:col>
      <xdr:colOff>238125</xdr:colOff>
      <xdr:row>37</xdr:row>
      <xdr:rowOff>47625</xdr:rowOff>
    </xdr:from>
    <xdr:to>
      <xdr:col>3</xdr:col>
      <xdr:colOff>381000</xdr:colOff>
      <xdr:row>37</xdr:row>
      <xdr:rowOff>190500</xdr:rowOff>
    </xdr:to>
    <xdr:pic>
      <xdr:nvPicPr>
        <xdr:cNvPr id="2" name="Picture 12" descr="D:\public\download\web\img\cross.gif"/>
        <xdr:cNvPicPr preferRelativeResize="1">
          <a:picLocks noChangeAspect="1"/>
        </xdr:cNvPicPr>
      </xdr:nvPicPr>
      <xdr:blipFill>
        <a:blip r:embed="rId2"/>
        <a:stretch>
          <a:fillRect/>
        </a:stretch>
      </xdr:blipFill>
      <xdr:spPr>
        <a:xfrm>
          <a:off x="2952750" y="7639050"/>
          <a:ext cx="142875" cy="142875"/>
        </a:xfrm>
        <a:prstGeom prst="rect">
          <a:avLst/>
        </a:prstGeom>
        <a:noFill/>
        <a:ln w="9525" cmpd="sng">
          <a:noFill/>
        </a:ln>
      </xdr:spPr>
    </xdr:pic>
    <xdr:clientData/>
  </xdr:twoCellAnchor>
  <xdr:twoCellAnchor editAs="oneCell">
    <xdr:from>
      <xdr:col>3</xdr:col>
      <xdr:colOff>238125</xdr:colOff>
      <xdr:row>12</xdr:row>
      <xdr:rowOff>114300</xdr:rowOff>
    </xdr:from>
    <xdr:to>
      <xdr:col>3</xdr:col>
      <xdr:colOff>381000</xdr:colOff>
      <xdr:row>13</xdr:row>
      <xdr:rowOff>57150</xdr:rowOff>
    </xdr:to>
    <xdr:pic>
      <xdr:nvPicPr>
        <xdr:cNvPr id="3" name="Picture 13" descr="D:\public\download\web\img\tick.gif"/>
        <xdr:cNvPicPr preferRelativeResize="1">
          <a:picLocks noChangeAspect="1"/>
        </xdr:cNvPicPr>
      </xdr:nvPicPr>
      <xdr:blipFill>
        <a:blip r:embed="rId1"/>
        <a:stretch>
          <a:fillRect/>
        </a:stretch>
      </xdr:blipFill>
      <xdr:spPr>
        <a:xfrm>
          <a:off x="2952750" y="2743200"/>
          <a:ext cx="142875" cy="142875"/>
        </a:xfrm>
        <a:prstGeom prst="rect">
          <a:avLst/>
        </a:prstGeom>
        <a:noFill/>
        <a:ln w="9525" cmpd="sng">
          <a:noFill/>
        </a:ln>
      </xdr:spPr>
    </xdr:pic>
    <xdr:clientData/>
  </xdr:twoCellAnchor>
  <xdr:twoCellAnchor editAs="oneCell">
    <xdr:from>
      <xdr:col>3</xdr:col>
      <xdr:colOff>238125</xdr:colOff>
      <xdr:row>10</xdr:row>
      <xdr:rowOff>114300</xdr:rowOff>
    </xdr:from>
    <xdr:to>
      <xdr:col>3</xdr:col>
      <xdr:colOff>381000</xdr:colOff>
      <xdr:row>11</xdr:row>
      <xdr:rowOff>57150</xdr:rowOff>
    </xdr:to>
    <xdr:pic>
      <xdr:nvPicPr>
        <xdr:cNvPr id="4" name="Picture 14" descr="D:\public\download\web\img\cross.gif"/>
        <xdr:cNvPicPr preferRelativeResize="1">
          <a:picLocks noChangeAspect="1"/>
        </xdr:cNvPicPr>
      </xdr:nvPicPr>
      <xdr:blipFill>
        <a:blip r:embed="rId2"/>
        <a:stretch>
          <a:fillRect/>
        </a:stretch>
      </xdr:blipFill>
      <xdr:spPr>
        <a:xfrm>
          <a:off x="2952750" y="2343150"/>
          <a:ext cx="142875" cy="142875"/>
        </a:xfrm>
        <a:prstGeom prst="rect">
          <a:avLst/>
        </a:prstGeom>
        <a:noFill/>
        <a:ln w="9525" cmpd="sng">
          <a:noFill/>
        </a:ln>
      </xdr:spPr>
    </xdr:pic>
    <xdr:clientData/>
  </xdr:twoCellAnchor>
  <xdr:twoCellAnchor editAs="oneCell">
    <xdr:from>
      <xdr:col>3</xdr:col>
      <xdr:colOff>238125</xdr:colOff>
      <xdr:row>15</xdr:row>
      <xdr:rowOff>123825</xdr:rowOff>
    </xdr:from>
    <xdr:to>
      <xdr:col>3</xdr:col>
      <xdr:colOff>381000</xdr:colOff>
      <xdr:row>16</xdr:row>
      <xdr:rowOff>66675</xdr:rowOff>
    </xdr:to>
    <xdr:pic>
      <xdr:nvPicPr>
        <xdr:cNvPr id="5" name="Picture 15" descr="D:\public\download\web\img\cross.gif"/>
        <xdr:cNvPicPr preferRelativeResize="1">
          <a:picLocks noChangeAspect="1"/>
        </xdr:cNvPicPr>
      </xdr:nvPicPr>
      <xdr:blipFill>
        <a:blip r:embed="rId2"/>
        <a:stretch>
          <a:fillRect/>
        </a:stretch>
      </xdr:blipFill>
      <xdr:spPr>
        <a:xfrm>
          <a:off x="2952750" y="3352800"/>
          <a:ext cx="142875" cy="142875"/>
        </a:xfrm>
        <a:prstGeom prst="rect">
          <a:avLst/>
        </a:prstGeom>
        <a:noFill/>
        <a:ln w="9525" cmpd="sng">
          <a:noFill/>
        </a:ln>
      </xdr:spPr>
    </xdr:pic>
    <xdr:clientData/>
  </xdr:twoCellAnchor>
  <xdr:twoCellAnchor editAs="oneCell">
    <xdr:from>
      <xdr:col>3</xdr:col>
      <xdr:colOff>238125</xdr:colOff>
      <xdr:row>20</xdr:row>
      <xdr:rowOff>123825</xdr:rowOff>
    </xdr:from>
    <xdr:to>
      <xdr:col>3</xdr:col>
      <xdr:colOff>381000</xdr:colOff>
      <xdr:row>21</xdr:row>
      <xdr:rowOff>66675</xdr:rowOff>
    </xdr:to>
    <xdr:pic>
      <xdr:nvPicPr>
        <xdr:cNvPr id="6" name="Picture 16" descr="D:\public\download\web\img\cross.gif"/>
        <xdr:cNvPicPr preferRelativeResize="1">
          <a:picLocks noChangeAspect="1"/>
        </xdr:cNvPicPr>
      </xdr:nvPicPr>
      <xdr:blipFill>
        <a:blip r:embed="rId2"/>
        <a:stretch>
          <a:fillRect/>
        </a:stretch>
      </xdr:blipFill>
      <xdr:spPr>
        <a:xfrm>
          <a:off x="2952750" y="4352925"/>
          <a:ext cx="142875" cy="142875"/>
        </a:xfrm>
        <a:prstGeom prst="rect">
          <a:avLst/>
        </a:prstGeom>
        <a:noFill/>
        <a:ln w="9525" cmpd="sng">
          <a:noFill/>
        </a:ln>
      </xdr:spPr>
    </xdr:pic>
    <xdr:clientData/>
  </xdr:twoCellAnchor>
  <xdr:twoCellAnchor editAs="oneCell">
    <xdr:from>
      <xdr:col>3</xdr:col>
      <xdr:colOff>238125</xdr:colOff>
      <xdr:row>46</xdr:row>
      <xdr:rowOff>47625</xdr:rowOff>
    </xdr:from>
    <xdr:to>
      <xdr:col>3</xdr:col>
      <xdr:colOff>381000</xdr:colOff>
      <xdr:row>46</xdr:row>
      <xdr:rowOff>190500</xdr:rowOff>
    </xdr:to>
    <xdr:pic>
      <xdr:nvPicPr>
        <xdr:cNvPr id="7" name="Picture 17" descr="D:\public\download\web\img\cross.gif"/>
        <xdr:cNvPicPr preferRelativeResize="1">
          <a:picLocks noChangeAspect="1"/>
        </xdr:cNvPicPr>
      </xdr:nvPicPr>
      <xdr:blipFill>
        <a:blip r:embed="rId2"/>
        <a:stretch>
          <a:fillRect/>
        </a:stretch>
      </xdr:blipFill>
      <xdr:spPr>
        <a:xfrm>
          <a:off x="2952750" y="9439275"/>
          <a:ext cx="142875" cy="142875"/>
        </a:xfrm>
        <a:prstGeom prst="rect">
          <a:avLst/>
        </a:prstGeom>
        <a:noFill/>
        <a:ln w="9525" cmpd="sng">
          <a:noFill/>
        </a:ln>
      </xdr:spPr>
    </xdr:pic>
    <xdr:clientData/>
  </xdr:twoCellAnchor>
  <xdr:twoCellAnchor editAs="oneCell">
    <xdr:from>
      <xdr:col>3</xdr:col>
      <xdr:colOff>238125</xdr:colOff>
      <xdr:row>29</xdr:row>
      <xdr:rowOff>104775</xdr:rowOff>
    </xdr:from>
    <xdr:to>
      <xdr:col>3</xdr:col>
      <xdr:colOff>381000</xdr:colOff>
      <xdr:row>30</xdr:row>
      <xdr:rowOff>47625</xdr:rowOff>
    </xdr:to>
    <xdr:pic>
      <xdr:nvPicPr>
        <xdr:cNvPr id="8" name="Picture 18" descr="D:\public\download\web\img\tick.gif"/>
        <xdr:cNvPicPr preferRelativeResize="1">
          <a:picLocks noChangeAspect="1"/>
        </xdr:cNvPicPr>
      </xdr:nvPicPr>
      <xdr:blipFill>
        <a:blip r:embed="rId1"/>
        <a:stretch>
          <a:fillRect/>
        </a:stretch>
      </xdr:blipFill>
      <xdr:spPr>
        <a:xfrm>
          <a:off x="2952750" y="6096000"/>
          <a:ext cx="142875" cy="142875"/>
        </a:xfrm>
        <a:prstGeom prst="rect">
          <a:avLst/>
        </a:prstGeom>
        <a:noFill/>
        <a:ln w="9525" cmpd="sng">
          <a:noFill/>
        </a:ln>
      </xdr:spPr>
    </xdr:pic>
    <xdr:clientData/>
  </xdr:twoCellAnchor>
  <xdr:twoCellAnchor editAs="oneCell">
    <xdr:from>
      <xdr:col>3</xdr:col>
      <xdr:colOff>238125</xdr:colOff>
      <xdr:row>35</xdr:row>
      <xdr:rowOff>19050</xdr:rowOff>
    </xdr:from>
    <xdr:to>
      <xdr:col>3</xdr:col>
      <xdr:colOff>381000</xdr:colOff>
      <xdr:row>35</xdr:row>
      <xdr:rowOff>161925</xdr:rowOff>
    </xdr:to>
    <xdr:pic>
      <xdr:nvPicPr>
        <xdr:cNvPr id="9" name="Picture 19" descr="D:\public\download\web\img\tick.gif"/>
        <xdr:cNvPicPr preferRelativeResize="1">
          <a:picLocks noChangeAspect="1"/>
        </xdr:cNvPicPr>
      </xdr:nvPicPr>
      <xdr:blipFill>
        <a:blip r:embed="rId1"/>
        <a:stretch>
          <a:fillRect/>
        </a:stretch>
      </xdr:blipFill>
      <xdr:spPr>
        <a:xfrm>
          <a:off x="2952750" y="7210425"/>
          <a:ext cx="142875" cy="142875"/>
        </a:xfrm>
        <a:prstGeom prst="rect">
          <a:avLst/>
        </a:prstGeom>
        <a:noFill/>
        <a:ln w="9525" cmpd="sng">
          <a:noFill/>
        </a:ln>
      </xdr:spPr>
    </xdr:pic>
    <xdr:clientData/>
  </xdr:twoCellAnchor>
  <xdr:twoCellAnchor editAs="oneCell">
    <xdr:from>
      <xdr:col>3</xdr:col>
      <xdr:colOff>238125</xdr:colOff>
      <xdr:row>41</xdr:row>
      <xdr:rowOff>114300</xdr:rowOff>
    </xdr:from>
    <xdr:to>
      <xdr:col>3</xdr:col>
      <xdr:colOff>381000</xdr:colOff>
      <xdr:row>42</xdr:row>
      <xdr:rowOff>57150</xdr:rowOff>
    </xdr:to>
    <xdr:pic>
      <xdr:nvPicPr>
        <xdr:cNvPr id="10" name="Picture 20" descr="D:\public\download\web\img\tick.gif"/>
        <xdr:cNvPicPr preferRelativeResize="1">
          <a:picLocks noChangeAspect="1"/>
        </xdr:cNvPicPr>
      </xdr:nvPicPr>
      <xdr:blipFill>
        <a:blip r:embed="rId1"/>
        <a:stretch>
          <a:fillRect/>
        </a:stretch>
      </xdr:blipFill>
      <xdr:spPr>
        <a:xfrm>
          <a:off x="2952750" y="8505825"/>
          <a:ext cx="142875" cy="142875"/>
        </a:xfrm>
        <a:prstGeom prst="rect">
          <a:avLst/>
        </a:prstGeom>
        <a:noFill/>
        <a:ln w="9525" cmpd="sng">
          <a:noFill/>
        </a:ln>
      </xdr:spPr>
    </xdr:pic>
    <xdr:clientData/>
  </xdr:twoCellAnchor>
  <xdr:twoCellAnchor editAs="oneCell">
    <xdr:from>
      <xdr:col>3</xdr:col>
      <xdr:colOff>238125</xdr:colOff>
      <xdr:row>49</xdr:row>
      <xdr:rowOff>114300</xdr:rowOff>
    </xdr:from>
    <xdr:to>
      <xdr:col>3</xdr:col>
      <xdr:colOff>381000</xdr:colOff>
      <xdr:row>50</xdr:row>
      <xdr:rowOff>57150</xdr:rowOff>
    </xdr:to>
    <xdr:pic>
      <xdr:nvPicPr>
        <xdr:cNvPr id="11" name="Picture 21" descr="D:\public\download\web\img\tick.gif"/>
        <xdr:cNvPicPr preferRelativeResize="1">
          <a:picLocks noChangeAspect="1"/>
        </xdr:cNvPicPr>
      </xdr:nvPicPr>
      <xdr:blipFill>
        <a:blip r:embed="rId1"/>
        <a:stretch>
          <a:fillRect/>
        </a:stretch>
      </xdr:blipFill>
      <xdr:spPr>
        <a:xfrm>
          <a:off x="2952750" y="10067925"/>
          <a:ext cx="142875" cy="142875"/>
        </a:xfrm>
        <a:prstGeom prst="rect">
          <a:avLst/>
        </a:prstGeom>
        <a:noFill/>
        <a:ln w="9525" cmpd="sng">
          <a:noFill/>
        </a:ln>
      </xdr:spPr>
    </xdr:pic>
    <xdr:clientData/>
  </xdr:twoCellAnchor>
  <xdr:twoCellAnchor editAs="oneCell">
    <xdr:from>
      <xdr:col>3</xdr:col>
      <xdr:colOff>238125</xdr:colOff>
      <xdr:row>54</xdr:row>
      <xdr:rowOff>38100</xdr:rowOff>
    </xdr:from>
    <xdr:to>
      <xdr:col>3</xdr:col>
      <xdr:colOff>381000</xdr:colOff>
      <xdr:row>54</xdr:row>
      <xdr:rowOff>180975</xdr:rowOff>
    </xdr:to>
    <xdr:pic>
      <xdr:nvPicPr>
        <xdr:cNvPr id="12" name="Picture 22" descr="D:\public\download\web\img\tick.gif"/>
        <xdr:cNvPicPr preferRelativeResize="1">
          <a:picLocks noChangeAspect="1"/>
        </xdr:cNvPicPr>
      </xdr:nvPicPr>
      <xdr:blipFill>
        <a:blip r:embed="rId1"/>
        <a:stretch>
          <a:fillRect/>
        </a:stretch>
      </xdr:blipFill>
      <xdr:spPr>
        <a:xfrm>
          <a:off x="2952750" y="10991850"/>
          <a:ext cx="142875" cy="142875"/>
        </a:xfrm>
        <a:prstGeom prst="rect">
          <a:avLst/>
        </a:prstGeom>
        <a:noFill/>
        <a:ln w="9525" cmpd="sng">
          <a:noFill/>
        </a:ln>
      </xdr:spPr>
    </xdr:pic>
    <xdr:clientData/>
  </xdr:twoCellAnchor>
  <xdr:twoCellAnchor editAs="oneCell">
    <xdr:from>
      <xdr:col>3</xdr:col>
      <xdr:colOff>238125</xdr:colOff>
      <xdr:row>57</xdr:row>
      <xdr:rowOff>38100</xdr:rowOff>
    </xdr:from>
    <xdr:to>
      <xdr:col>3</xdr:col>
      <xdr:colOff>381000</xdr:colOff>
      <xdr:row>57</xdr:row>
      <xdr:rowOff>180975</xdr:rowOff>
    </xdr:to>
    <xdr:pic>
      <xdr:nvPicPr>
        <xdr:cNvPr id="13" name="Picture 23" descr="D:\public\download\web\img\tick.gif"/>
        <xdr:cNvPicPr preferRelativeResize="1">
          <a:picLocks noChangeAspect="1"/>
        </xdr:cNvPicPr>
      </xdr:nvPicPr>
      <xdr:blipFill>
        <a:blip r:embed="rId1"/>
        <a:stretch>
          <a:fillRect/>
        </a:stretch>
      </xdr:blipFill>
      <xdr:spPr>
        <a:xfrm>
          <a:off x="2952750" y="11591925"/>
          <a:ext cx="142875" cy="142875"/>
        </a:xfrm>
        <a:prstGeom prst="rect">
          <a:avLst/>
        </a:prstGeom>
        <a:noFill/>
        <a:ln w="9525" cmpd="sng">
          <a:noFill/>
        </a:ln>
      </xdr:spPr>
    </xdr:pic>
    <xdr:clientData/>
  </xdr:twoCellAnchor>
  <xdr:twoCellAnchor editAs="oneCell">
    <xdr:from>
      <xdr:col>3</xdr:col>
      <xdr:colOff>238125</xdr:colOff>
      <xdr:row>52</xdr:row>
      <xdr:rowOff>47625</xdr:rowOff>
    </xdr:from>
    <xdr:to>
      <xdr:col>3</xdr:col>
      <xdr:colOff>381000</xdr:colOff>
      <xdr:row>52</xdr:row>
      <xdr:rowOff>190500</xdr:rowOff>
    </xdr:to>
    <xdr:pic>
      <xdr:nvPicPr>
        <xdr:cNvPr id="14" name="Picture 24" descr="D:\public\download\web\img\cross.gif"/>
        <xdr:cNvPicPr preferRelativeResize="1">
          <a:picLocks noChangeAspect="1"/>
        </xdr:cNvPicPr>
      </xdr:nvPicPr>
      <xdr:blipFill>
        <a:blip r:embed="rId2"/>
        <a:stretch>
          <a:fillRect/>
        </a:stretch>
      </xdr:blipFill>
      <xdr:spPr>
        <a:xfrm>
          <a:off x="2952750" y="10601325"/>
          <a:ext cx="142875" cy="142875"/>
        </a:xfrm>
        <a:prstGeom prst="rect">
          <a:avLst/>
        </a:prstGeom>
        <a:noFill/>
        <a:ln w="9525" cmpd="sng">
          <a:noFill/>
        </a:ln>
      </xdr:spPr>
    </xdr:pic>
    <xdr:clientData/>
  </xdr:twoCellAnchor>
  <xdr:twoCellAnchor editAs="oneCell">
    <xdr:from>
      <xdr:col>3</xdr:col>
      <xdr:colOff>238125</xdr:colOff>
      <xdr:row>59</xdr:row>
      <xdr:rowOff>47625</xdr:rowOff>
    </xdr:from>
    <xdr:to>
      <xdr:col>3</xdr:col>
      <xdr:colOff>381000</xdr:colOff>
      <xdr:row>59</xdr:row>
      <xdr:rowOff>190500</xdr:rowOff>
    </xdr:to>
    <xdr:pic>
      <xdr:nvPicPr>
        <xdr:cNvPr id="15" name="Picture 25" descr="D:\public\download\web\img\cross.gif"/>
        <xdr:cNvPicPr preferRelativeResize="1">
          <a:picLocks noChangeAspect="1"/>
        </xdr:cNvPicPr>
      </xdr:nvPicPr>
      <xdr:blipFill>
        <a:blip r:embed="rId2"/>
        <a:stretch>
          <a:fillRect/>
        </a:stretch>
      </xdr:blipFill>
      <xdr:spPr>
        <a:xfrm>
          <a:off x="2952750" y="12001500"/>
          <a:ext cx="142875" cy="142875"/>
        </a:xfrm>
        <a:prstGeom prst="rect">
          <a:avLst/>
        </a:prstGeom>
        <a:noFill/>
        <a:ln w="9525" cmpd="sng">
          <a:noFill/>
        </a:ln>
      </xdr:spPr>
    </xdr:pic>
    <xdr:clientData/>
  </xdr:twoCellAnchor>
  <xdr:twoCellAnchor editAs="oneCell">
    <xdr:from>
      <xdr:col>3</xdr:col>
      <xdr:colOff>238125</xdr:colOff>
      <xdr:row>62</xdr:row>
      <xdr:rowOff>104775</xdr:rowOff>
    </xdr:from>
    <xdr:to>
      <xdr:col>3</xdr:col>
      <xdr:colOff>381000</xdr:colOff>
      <xdr:row>63</xdr:row>
      <xdr:rowOff>47625</xdr:rowOff>
    </xdr:to>
    <xdr:pic>
      <xdr:nvPicPr>
        <xdr:cNvPr id="16" name="Picture 26" descr="D:\public\download\web\img\tick.gif"/>
        <xdr:cNvPicPr preferRelativeResize="1">
          <a:picLocks noChangeAspect="1"/>
        </xdr:cNvPicPr>
      </xdr:nvPicPr>
      <xdr:blipFill>
        <a:blip r:embed="rId1"/>
        <a:stretch>
          <a:fillRect/>
        </a:stretch>
      </xdr:blipFill>
      <xdr:spPr>
        <a:xfrm>
          <a:off x="2952750" y="12620625"/>
          <a:ext cx="142875" cy="142875"/>
        </a:xfrm>
        <a:prstGeom prst="rect">
          <a:avLst/>
        </a:prstGeom>
        <a:noFill/>
        <a:ln w="9525" cmpd="sng">
          <a:noFill/>
        </a:ln>
      </xdr:spPr>
    </xdr:pic>
    <xdr:clientData/>
  </xdr:twoCellAnchor>
  <xdr:twoCellAnchor editAs="oneCell">
    <xdr:from>
      <xdr:col>3</xdr:col>
      <xdr:colOff>238125</xdr:colOff>
      <xdr:row>66</xdr:row>
      <xdr:rowOff>19050</xdr:rowOff>
    </xdr:from>
    <xdr:to>
      <xdr:col>3</xdr:col>
      <xdr:colOff>381000</xdr:colOff>
      <xdr:row>66</xdr:row>
      <xdr:rowOff>161925</xdr:rowOff>
    </xdr:to>
    <xdr:pic>
      <xdr:nvPicPr>
        <xdr:cNvPr id="17" name="Picture 27" descr="D:\public\download\web\img\tick.gif"/>
        <xdr:cNvPicPr preferRelativeResize="1">
          <a:picLocks noChangeAspect="1"/>
        </xdr:cNvPicPr>
      </xdr:nvPicPr>
      <xdr:blipFill>
        <a:blip r:embed="rId1"/>
        <a:stretch>
          <a:fillRect/>
        </a:stretch>
      </xdr:blipFill>
      <xdr:spPr>
        <a:xfrm>
          <a:off x="2952750" y="13335000"/>
          <a:ext cx="142875" cy="142875"/>
        </a:xfrm>
        <a:prstGeom prst="rect">
          <a:avLst/>
        </a:prstGeom>
        <a:noFill/>
        <a:ln w="9525" cmpd="sng">
          <a:noFill/>
        </a:ln>
      </xdr:spPr>
    </xdr:pic>
    <xdr:clientData/>
  </xdr:twoCellAnchor>
  <xdr:twoCellAnchor editAs="oneCell">
    <xdr:from>
      <xdr:col>3</xdr:col>
      <xdr:colOff>238125</xdr:colOff>
      <xdr:row>71</xdr:row>
      <xdr:rowOff>38100</xdr:rowOff>
    </xdr:from>
    <xdr:to>
      <xdr:col>3</xdr:col>
      <xdr:colOff>381000</xdr:colOff>
      <xdr:row>71</xdr:row>
      <xdr:rowOff>180975</xdr:rowOff>
    </xdr:to>
    <xdr:pic>
      <xdr:nvPicPr>
        <xdr:cNvPr id="18" name="Picture 28" descr="D:\public\download\web\img\tick.gif"/>
        <xdr:cNvPicPr preferRelativeResize="1">
          <a:picLocks noChangeAspect="1"/>
        </xdr:cNvPicPr>
      </xdr:nvPicPr>
      <xdr:blipFill>
        <a:blip r:embed="rId1"/>
        <a:stretch>
          <a:fillRect/>
        </a:stretch>
      </xdr:blipFill>
      <xdr:spPr>
        <a:xfrm>
          <a:off x="2952750" y="14354175"/>
          <a:ext cx="142875" cy="142875"/>
        </a:xfrm>
        <a:prstGeom prst="rect">
          <a:avLst/>
        </a:prstGeom>
        <a:noFill/>
        <a:ln w="9525" cmpd="sng">
          <a:noFill/>
        </a:ln>
      </xdr:spPr>
    </xdr:pic>
    <xdr:clientData/>
  </xdr:twoCellAnchor>
  <xdr:twoCellAnchor editAs="oneCell">
    <xdr:from>
      <xdr:col>3</xdr:col>
      <xdr:colOff>238125</xdr:colOff>
      <xdr:row>75</xdr:row>
      <xdr:rowOff>47625</xdr:rowOff>
    </xdr:from>
    <xdr:to>
      <xdr:col>3</xdr:col>
      <xdr:colOff>381000</xdr:colOff>
      <xdr:row>75</xdr:row>
      <xdr:rowOff>190500</xdr:rowOff>
    </xdr:to>
    <xdr:pic>
      <xdr:nvPicPr>
        <xdr:cNvPr id="19" name="Picture 29" descr="D:\public\download\web\img\cross.gif"/>
        <xdr:cNvPicPr preferRelativeResize="1">
          <a:picLocks noChangeAspect="1"/>
        </xdr:cNvPicPr>
      </xdr:nvPicPr>
      <xdr:blipFill>
        <a:blip r:embed="rId2"/>
        <a:stretch>
          <a:fillRect/>
        </a:stretch>
      </xdr:blipFill>
      <xdr:spPr>
        <a:xfrm>
          <a:off x="2952750" y="15163800"/>
          <a:ext cx="142875" cy="142875"/>
        </a:xfrm>
        <a:prstGeom prst="rect">
          <a:avLst/>
        </a:prstGeom>
        <a:noFill/>
        <a:ln w="9525" cmpd="sng">
          <a:noFill/>
        </a:ln>
      </xdr:spPr>
    </xdr:pic>
    <xdr:clientData/>
  </xdr:twoCellAnchor>
  <xdr:twoCellAnchor editAs="oneCell">
    <xdr:from>
      <xdr:col>3</xdr:col>
      <xdr:colOff>209550</xdr:colOff>
      <xdr:row>6</xdr:row>
      <xdr:rowOff>133350</xdr:rowOff>
    </xdr:from>
    <xdr:to>
      <xdr:col>3</xdr:col>
      <xdr:colOff>352425</xdr:colOff>
      <xdr:row>6</xdr:row>
      <xdr:rowOff>276225</xdr:rowOff>
    </xdr:to>
    <xdr:pic>
      <xdr:nvPicPr>
        <xdr:cNvPr id="20" name="Picture 32" descr="D:\public\download\web\img\tick.gif"/>
        <xdr:cNvPicPr preferRelativeResize="1">
          <a:picLocks noChangeAspect="1"/>
        </xdr:cNvPicPr>
      </xdr:nvPicPr>
      <xdr:blipFill>
        <a:blip r:embed="rId1"/>
        <a:stretch>
          <a:fillRect/>
        </a:stretch>
      </xdr:blipFill>
      <xdr:spPr>
        <a:xfrm>
          <a:off x="2924175" y="1181100"/>
          <a:ext cx="142875" cy="142875"/>
        </a:xfrm>
        <a:prstGeom prst="rect">
          <a:avLst/>
        </a:prstGeom>
        <a:noFill/>
        <a:ln w="9525" cmpd="sng">
          <a:noFill/>
        </a:ln>
      </xdr:spPr>
    </xdr:pic>
    <xdr:clientData/>
  </xdr:twoCellAnchor>
  <xdr:twoCellAnchor editAs="oneCell">
    <xdr:from>
      <xdr:col>3</xdr:col>
      <xdr:colOff>361950</xdr:colOff>
      <xdr:row>6</xdr:row>
      <xdr:rowOff>295275</xdr:rowOff>
    </xdr:from>
    <xdr:to>
      <xdr:col>3</xdr:col>
      <xdr:colOff>504825</xdr:colOff>
      <xdr:row>6</xdr:row>
      <xdr:rowOff>438150</xdr:rowOff>
    </xdr:to>
    <xdr:pic>
      <xdr:nvPicPr>
        <xdr:cNvPr id="21" name="Picture 33" descr="D:\public\download\web\img\cross.gif"/>
        <xdr:cNvPicPr preferRelativeResize="1">
          <a:picLocks noChangeAspect="1"/>
        </xdr:cNvPicPr>
      </xdr:nvPicPr>
      <xdr:blipFill>
        <a:blip r:embed="rId2"/>
        <a:stretch>
          <a:fillRect/>
        </a:stretch>
      </xdr:blipFill>
      <xdr:spPr>
        <a:xfrm>
          <a:off x="3076575" y="1343025"/>
          <a:ext cx="142875" cy="142875"/>
        </a:xfrm>
        <a:prstGeom prst="rect">
          <a:avLst/>
        </a:prstGeom>
        <a:noFill/>
        <a:ln w="9525" cmpd="sng">
          <a:noFill/>
        </a:ln>
      </xdr:spPr>
    </xdr:pic>
    <xdr:clientData/>
  </xdr:twoCellAnchor>
  <xdr:twoCellAnchor editAs="oneCell">
    <xdr:from>
      <xdr:col>4</xdr:col>
      <xdr:colOff>3086100</xdr:colOff>
      <xdr:row>77</xdr:row>
      <xdr:rowOff>0</xdr:rowOff>
    </xdr:from>
    <xdr:to>
      <xdr:col>5</xdr:col>
      <xdr:colOff>9525</xdr:colOff>
      <xdr:row>78</xdr:row>
      <xdr:rowOff>142875</xdr:rowOff>
    </xdr:to>
    <xdr:pic>
      <xdr:nvPicPr>
        <xdr:cNvPr id="22" name="cbExamplesNext"/>
        <xdr:cNvPicPr preferRelativeResize="1">
          <a:picLocks noChangeAspect="1"/>
        </xdr:cNvPicPr>
      </xdr:nvPicPr>
      <xdr:blipFill>
        <a:blip r:embed="rId3"/>
        <a:stretch>
          <a:fillRect/>
        </a:stretch>
      </xdr:blipFill>
      <xdr:spPr>
        <a:xfrm>
          <a:off x="6410325" y="15516225"/>
          <a:ext cx="914400" cy="304800"/>
        </a:xfrm>
        <a:prstGeom prst="rect">
          <a:avLst/>
        </a:prstGeom>
        <a:noFill/>
        <a:ln w="9525" cmpd="sng">
          <a:noFill/>
        </a:ln>
      </xdr:spPr>
    </xdr:pic>
    <xdr:clientData/>
  </xdr:twoCellAnchor>
  <xdr:twoCellAnchor editAs="oneCell">
    <xdr:from>
      <xdr:col>4</xdr:col>
      <xdr:colOff>2019300</xdr:colOff>
      <xdr:row>77</xdr:row>
      <xdr:rowOff>0</xdr:rowOff>
    </xdr:from>
    <xdr:to>
      <xdr:col>4</xdr:col>
      <xdr:colOff>2933700</xdr:colOff>
      <xdr:row>78</xdr:row>
      <xdr:rowOff>142875</xdr:rowOff>
    </xdr:to>
    <xdr:pic>
      <xdr:nvPicPr>
        <xdr:cNvPr id="23" name="cbExamplesPrevious"/>
        <xdr:cNvPicPr preferRelativeResize="1">
          <a:picLocks noChangeAspect="1"/>
        </xdr:cNvPicPr>
      </xdr:nvPicPr>
      <xdr:blipFill>
        <a:blip r:embed="rId4"/>
        <a:stretch>
          <a:fillRect/>
        </a:stretch>
      </xdr:blipFill>
      <xdr:spPr>
        <a:xfrm>
          <a:off x="5343525" y="15516225"/>
          <a:ext cx="914400" cy="304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1657350</xdr:colOff>
      <xdr:row>74</xdr:row>
      <xdr:rowOff>57150</xdr:rowOff>
    </xdr:from>
    <xdr:to>
      <xdr:col>4</xdr:col>
      <xdr:colOff>2571750</xdr:colOff>
      <xdr:row>76</xdr:row>
      <xdr:rowOff>38100</xdr:rowOff>
    </xdr:to>
    <xdr:pic>
      <xdr:nvPicPr>
        <xdr:cNvPr id="1" name="cbQuestionsNext"/>
        <xdr:cNvPicPr preferRelativeResize="1">
          <a:picLocks noChangeAspect="1"/>
        </xdr:cNvPicPr>
      </xdr:nvPicPr>
      <xdr:blipFill>
        <a:blip r:embed="rId1"/>
        <a:stretch>
          <a:fillRect/>
        </a:stretch>
      </xdr:blipFill>
      <xdr:spPr>
        <a:xfrm>
          <a:off x="6924675" y="21135975"/>
          <a:ext cx="914400" cy="304800"/>
        </a:xfrm>
        <a:prstGeom prst="rect">
          <a:avLst/>
        </a:prstGeom>
        <a:noFill/>
        <a:ln w="9525" cmpd="sng">
          <a:noFill/>
        </a:ln>
      </xdr:spPr>
    </xdr:pic>
    <xdr:clientData/>
  </xdr:twoCellAnchor>
  <xdr:twoCellAnchor editAs="oneCell">
    <xdr:from>
      <xdr:col>4</xdr:col>
      <xdr:colOff>590550</xdr:colOff>
      <xdr:row>74</xdr:row>
      <xdr:rowOff>57150</xdr:rowOff>
    </xdr:from>
    <xdr:to>
      <xdr:col>4</xdr:col>
      <xdr:colOff>1504950</xdr:colOff>
      <xdr:row>76</xdr:row>
      <xdr:rowOff>38100</xdr:rowOff>
    </xdr:to>
    <xdr:pic>
      <xdr:nvPicPr>
        <xdr:cNvPr id="2" name="cbQuestionsPrevious"/>
        <xdr:cNvPicPr preferRelativeResize="1">
          <a:picLocks noChangeAspect="1"/>
        </xdr:cNvPicPr>
      </xdr:nvPicPr>
      <xdr:blipFill>
        <a:blip r:embed="rId2"/>
        <a:stretch>
          <a:fillRect/>
        </a:stretch>
      </xdr:blipFill>
      <xdr:spPr>
        <a:xfrm>
          <a:off x="5857875" y="21135975"/>
          <a:ext cx="914400" cy="304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514350</xdr:colOff>
      <xdr:row>7</xdr:row>
      <xdr:rowOff>57150</xdr:rowOff>
    </xdr:from>
    <xdr:to>
      <xdr:col>7</xdr:col>
      <xdr:colOff>209550</xdr:colOff>
      <xdr:row>9</xdr:row>
      <xdr:rowOff>38100</xdr:rowOff>
    </xdr:to>
    <xdr:pic>
      <xdr:nvPicPr>
        <xdr:cNvPr id="1" name="cbThankYouPrevious"/>
        <xdr:cNvPicPr preferRelativeResize="1">
          <a:picLocks noChangeAspect="1"/>
        </xdr:cNvPicPr>
      </xdr:nvPicPr>
      <xdr:blipFill>
        <a:blip r:embed="rId1"/>
        <a:stretch>
          <a:fillRect/>
        </a:stretch>
      </xdr:blipFill>
      <xdr:spPr>
        <a:xfrm>
          <a:off x="3562350" y="1228725"/>
          <a:ext cx="914400" cy="304800"/>
        </a:xfrm>
        <a:prstGeom prst="rect">
          <a:avLst/>
        </a:prstGeom>
        <a:noFill/>
        <a:ln w="9525" cmpd="sng">
          <a:noFill/>
        </a:ln>
      </xdr:spPr>
    </xdr:pic>
    <xdr:clientData/>
  </xdr:twoCellAnchor>
  <xdr:twoCellAnchor editAs="oneCell">
    <xdr:from>
      <xdr:col>7</xdr:col>
      <xdr:colOff>342900</xdr:colOff>
      <xdr:row>7</xdr:row>
      <xdr:rowOff>57150</xdr:rowOff>
    </xdr:from>
    <xdr:to>
      <xdr:col>9</xdr:col>
      <xdr:colOff>38100</xdr:colOff>
      <xdr:row>9</xdr:row>
      <xdr:rowOff>38100</xdr:rowOff>
    </xdr:to>
    <xdr:pic>
      <xdr:nvPicPr>
        <xdr:cNvPr id="2" name="cbThankYouFinish"/>
        <xdr:cNvPicPr preferRelativeResize="1">
          <a:picLocks noChangeAspect="1"/>
        </xdr:cNvPicPr>
      </xdr:nvPicPr>
      <xdr:blipFill>
        <a:blip r:embed="rId2"/>
        <a:stretch>
          <a:fillRect/>
        </a:stretch>
      </xdr:blipFill>
      <xdr:spPr>
        <a:xfrm>
          <a:off x="4610100" y="1228725"/>
          <a:ext cx="914400" cy="304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15</xdr:row>
      <xdr:rowOff>28575</xdr:rowOff>
    </xdr:from>
    <xdr:to>
      <xdr:col>4</xdr:col>
      <xdr:colOff>714375</xdr:colOff>
      <xdr:row>37</xdr:row>
      <xdr:rowOff>66675</xdr:rowOff>
    </xdr:to>
    <xdr:graphicFrame>
      <xdr:nvGraphicFramePr>
        <xdr:cNvPr id="1" name="OverallNoExp"/>
        <xdr:cNvGraphicFramePr/>
      </xdr:nvGraphicFramePr>
      <xdr:xfrm>
        <a:off x="85725" y="4343400"/>
        <a:ext cx="6191250" cy="36004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15</xdr:row>
      <xdr:rowOff>47625</xdr:rowOff>
    </xdr:from>
    <xdr:to>
      <xdr:col>4</xdr:col>
      <xdr:colOff>733425</xdr:colOff>
      <xdr:row>37</xdr:row>
      <xdr:rowOff>104775</xdr:rowOff>
    </xdr:to>
    <xdr:graphicFrame>
      <xdr:nvGraphicFramePr>
        <xdr:cNvPr id="2" name="OverallExp"/>
        <xdr:cNvGraphicFramePr/>
      </xdr:nvGraphicFramePr>
      <xdr:xfrm>
        <a:off x="95250" y="4362450"/>
        <a:ext cx="6200775" cy="36195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52</xdr:row>
      <xdr:rowOff>28575</xdr:rowOff>
    </xdr:from>
    <xdr:to>
      <xdr:col>4</xdr:col>
      <xdr:colOff>762000</xdr:colOff>
      <xdr:row>71</xdr:row>
      <xdr:rowOff>142875</xdr:rowOff>
    </xdr:to>
    <xdr:graphicFrame>
      <xdr:nvGraphicFramePr>
        <xdr:cNvPr id="3" name="SCPriorities"/>
        <xdr:cNvGraphicFramePr/>
      </xdr:nvGraphicFramePr>
      <xdr:xfrm>
        <a:off x="76200" y="11811000"/>
        <a:ext cx="6248400" cy="3190875"/>
      </xdr:xfrm>
      <a:graphic>
        <a:graphicData uri="http://schemas.openxmlformats.org/drawingml/2006/chart">
          <c:chart xmlns:c="http://schemas.openxmlformats.org/drawingml/2006/chart" r:id="rId3"/>
        </a:graphicData>
      </a:graphic>
    </xdr:graphicFrame>
    <xdr:clientData/>
  </xdr:twoCellAnchor>
  <xdr:twoCellAnchor editAs="oneCell">
    <xdr:from>
      <xdr:col>12</xdr:col>
      <xdr:colOff>238125</xdr:colOff>
      <xdr:row>103</xdr:row>
      <xdr:rowOff>28575</xdr:rowOff>
    </xdr:from>
    <xdr:to>
      <xdr:col>12</xdr:col>
      <xdr:colOff>381000</xdr:colOff>
      <xdr:row>103</xdr:row>
      <xdr:rowOff>171450</xdr:rowOff>
    </xdr:to>
    <xdr:pic>
      <xdr:nvPicPr>
        <xdr:cNvPr id="4" name="Picture 6" descr="D:\public\download\web\img\tick.gif"/>
        <xdr:cNvPicPr preferRelativeResize="1">
          <a:picLocks noChangeAspect="1"/>
        </xdr:cNvPicPr>
      </xdr:nvPicPr>
      <xdr:blipFill>
        <a:blip r:embed="rId4"/>
        <a:stretch>
          <a:fillRect/>
        </a:stretch>
      </xdr:blipFill>
      <xdr:spPr>
        <a:xfrm>
          <a:off x="11677650" y="20593050"/>
          <a:ext cx="142875" cy="142875"/>
        </a:xfrm>
        <a:prstGeom prst="rect">
          <a:avLst/>
        </a:prstGeom>
        <a:noFill/>
        <a:ln w="9525" cmpd="sng">
          <a:noFill/>
        </a:ln>
      </xdr:spPr>
    </xdr:pic>
    <xdr:clientData/>
  </xdr:twoCellAnchor>
  <xdr:twoCellAnchor editAs="oneCell">
    <xdr:from>
      <xdr:col>12</xdr:col>
      <xdr:colOff>238125</xdr:colOff>
      <xdr:row>132</xdr:row>
      <xdr:rowOff>47625</xdr:rowOff>
    </xdr:from>
    <xdr:to>
      <xdr:col>12</xdr:col>
      <xdr:colOff>381000</xdr:colOff>
      <xdr:row>132</xdr:row>
      <xdr:rowOff>190500</xdr:rowOff>
    </xdr:to>
    <xdr:pic>
      <xdr:nvPicPr>
        <xdr:cNvPr id="5" name="Picture 7" descr="D:\public\download\web\img\cross.gif"/>
        <xdr:cNvPicPr preferRelativeResize="1">
          <a:picLocks noChangeAspect="1"/>
        </xdr:cNvPicPr>
      </xdr:nvPicPr>
      <xdr:blipFill>
        <a:blip r:embed="rId5"/>
        <a:stretch>
          <a:fillRect/>
        </a:stretch>
      </xdr:blipFill>
      <xdr:spPr>
        <a:xfrm>
          <a:off x="11677650" y="26374725"/>
          <a:ext cx="142875" cy="142875"/>
        </a:xfrm>
        <a:prstGeom prst="rect">
          <a:avLst/>
        </a:prstGeom>
        <a:noFill/>
        <a:ln w="9525" cmpd="sng">
          <a:noFill/>
        </a:ln>
      </xdr:spPr>
    </xdr:pic>
    <xdr:clientData/>
  </xdr:twoCellAnchor>
  <xdr:twoCellAnchor editAs="oneCell">
    <xdr:from>
      <xdr:col>12</xdr:col>
      <xdr:colOff>238125</xdr:colOff>
      <xdr:row>107</xdr:row>
      <xdr:rowOff>114300</xdr:rowOff>
    </xdr:from>
    <xdr:to>
      <xdr:col>12</xdr:col>
      <xdr:colOff>381000</xdr:colOff>
      <xdr:row>108</xdr:row>
      <xdr:rowOff>57150</xdr:rowOff>
    </xdr:to>
    <xdr:pic>
      <xdr:nvPicPr>
        <xdr:cNvPr id="6" name="Picture 8" descr="D:\public\download\web\img\tick.gif"/>
        <xdr:cNvPicPr preferRelativeResize="1">
          <a:picLocks noChangeAspect="1"/>
        </xdr:cNvPicPr>
      </xdr:nvPicPr>
      <xdr:blipFill>
        <a:blip r:embed="rId4"/>
        <a:stretch>
          <a:fillRect/>
        </a:stretch>
      </xdr:blipFill>
      <xdr:spPr>
        <a:xfrm>
          <a:off x="11677650" y="21478875"/>
          <a:ext cx="142875" cy="142875"/>
        </a:xfrm>
        <a:prstGeom prst="rect">
          <a:avLst/>
        </a:prstGeom>
        <a:noFill/>
        <a:ln w="9525" cmpd="sng">
          <a:noFill/>
        </a:ln>
      </xdr:spPr>
    </xdr:pic>
    <xdr:clientData/>
  </xdr:twoCellAnchor>
  <xdr:twoCellAnchor editAs="oneCell">
    <xdr:from>
      <xdr:col>12</xdr:col>
      <xdr:colOff>238125</xdr:colOff>
      <xdr:row>105</xdr:row>
      <xdr:rowOff>114300</xdr:rowOff>
    </xdr:from>
    <xdr:to>
      <xdr:col>12</xdr:col>
      <xdr:colOff>381000</xdr:colOff>
      <xdr:row>106</xdr:row>
      <xdr:rowOff>57150</xdr:rowOff>
    </xdr:to>
    <xdr:pic>
      <xdr:nvPicPr>
        <xdr:cNvPr id="7" name="Picture 9" descr="D:\public\download\web\img\cross.gif"/>
        <xdr:cNvPicPr preferRelativeResize="1">
          <a:picLocks noChangeAspect="1"/>
        </xdr:cNvPicPr>
      </xdr:nvPicPr>
      <xdr:blipFill>
        <a:blip r:embed="rId5"/>
        <a:stretch>
          <a:fillRect/>
        </a:stretch>
      </xdr:blipFill>
      <xdr:spPr>
        <a:xfrm>
          <a:off x="11677650" y="21078825"/>
          <a:ext cx="142875" cy="142875"/>
        </a:xfrm>
        <a:prstGeom prst="rect">
          <a:avLst/>
        </a:prstGeom>
        <a:noFill/>
        <a:ln w="9525" cmpd="sng">
          <a:noFill/>
        </a:ln>
      </xdr:spPr>
    </xdr:pic>
    <xdr:clientData/>
  </xdr:twoCellAnchor>
  <xdr:twoCellAnchor editAs="oneCell">
    <xdr:from>
      <xdr:col>12</xdr:col>
      <xdr:colOff>238125</xdr:colOff>
      <xdr:row>110</xdr:row>
      <xdr:rowOff>123825</xdr:rowOff>
    </xdr:from>
    <xdr:to>
      <xdr:col>12</xdr:col>
      <xdr:colOff>381000</xdr:colOff>
      <xdr:row>111</xdr:row>
      <xdr:rowOff>66675</xdr:rowOff>
    </xdr:to>
    <xdr:pic>
      <xdr:nvPicPr>
        <xdr:cNvPr id="8" name="Picture 10" descr="D:\public\download\web\img\cross.gif"/>
        <xdr:cNvPicPr preferRelativeResize="1">
          <a:picLocks noChangeAspect="1"/>
        </xdr:cNvPicPr>
      </xdr:nvPicPr>
      <xdr:blipFill>
        <a:blip r:embed="rId5"/>
        <a:stretch>
          <a:fillRect/>
        </a:stretch>
      </xdr:blipFill>
      <xdr:spPr>
        <a:xfrm>
          <a:off x="11677650" y="22088475"/>
          <a:ext cx="142875" cy="142875"/>
        </a:xfrm>
        <a:prstGeom prst="rect">
          <a:avLst/>
        </a:prstGeom>
        <a:noFill/>
        <a:ln w="9525" cmpd="sng">
          <a:noFill/>
        </a:ln>
      </xdr:spPr>
    </xdr:pic>
    <xdr:clientData/>
  </xdr:twoCellAnchor>
  <xdr:twoCellAnchor editAs="oneCell">
    <xdr:from>
      <xdr:col>12</xdr:col>
      <xdr:colOff>238125</xdr:colOff>
      <xdr:row>115</xdr:row>
      <xdr:rowOff>123825</xdr:rowOff>
    </xdr:from>
    <xdr:to>
      <xdr:col>12</xdr:col>
      <xdr:colOff>381000</xdr:colOff>
      <xdr:row>116</xdr:row>
      <xdr:rowOff>66675</xdr:rowOff>
    </xdr:to>
    <xdr:pic>
      <xdr:nvPicPr>
        <xdr:cNvPr id="9" name="Picture 11" descr="D:\public\download\web\img\cross.gif"/>
        <xdr:cNvPicPr preferRelativeResize="1">
          <a:picLocks noChangeAspect="1"/>
        </xdr:cNvPicPr>
      </xdr:nvPicPr>
      <xdr:blipFill>
        <a:blip r:embed="rId5"/>
        <a:stretch>
          <a:fillRect/>
        </a:stretch>
      </xdr:blipFill>
      <xdr:spPr>
        <a:xfrm>
          <a:off x="11677650" y="23088600"/>
          <a:ext cx="142875" cy="142875"/>
        </a:xfrm>
        <a:prstGeom prst="rect">
          <a:avLst/>
        </a:prstGeom>
        <a:noFill/>
        <a:ln w="9525" cmpd="sng">
          <a:noFill/>
        </a:ln>
      </xdr:spPr>
    </xdr:pic>
    <xdr:clientData/>
  </xdr:twoCellAnchor>
  <xdr:twoCellAnchor editAs="oneCell">
    <xdr:from>
      <xdr:col>12</xdr:col>
      <xdr:colOff>238125</xdr:colOff>
      <xdr:row>141</xdr:row>
      <xdr:rowOff>47625</xdr:rowOff>
    </xdr:from>
    <xdr:to>
      <xdr:col>12</xdr:col>
      <xdr:colOff>381000</xdr:colOff>
      <xdr:row>141</xdr:row>
      <xdr:rowOff>190500</xdr:rowOff>
    </xdr:to>
    <xdr:pic>
      <xdr:nvPicPr>
        <xdr:cNvPr id="10" name="Picture 12" descr="D:\public\download\web\img\cross.gif"/>
        <xdr:cNvPicPr preferRelativeResize="1">
          <a:picLocks noChangeAspect="1"/>
        </xdr:cNvPicPr>
      </xdr:nvPicPr>
      <xdr:blipFill>
        <a:blip r:embed="rId5"/>
        <a:stretch>
          <a:fillRect/>
        </a:stretch>
      </xdr:blipFill>
      <xdr:spPr>
        <a:xfrm>
          <a:off x="11677650" y="28174950"/>
          <a:ext cx="142875" cy="142875"/>
        </a:xfrm>
        <a:prstGeom prst="rect">
          <a:avLst/>
        </a:prstGeom>
        <a:noFill/>
        <a:ln w="9525" cmpd="sng">
          <a:noFill/>
        </a:ln>
      </xdr:spPr>
    </xdr:pic>
    <xdr:clientData/>
  </xdr:twoCellAnchor>
  <xdr:twoCellAnchor editAs="oneCell">
    <xdr:from>
      <xdr:col>12</xdr:col>
      <xdr:colOff>238125</xdr:colOff>
      <xdr:row>124</xdr:row>
      <xdr:rowOff>104775</xdr:rowOff>
    </xdr:from>
    <xdr:to>
      <xdr:col>12</xdr:col>
      <xdr:colOff>381000</xdr:colOff>
      <xdr:row>125</xdr:row>
      <xdr:rowOff>47625</xdr:rowOff>
    </xdr:to>
    <xdr:pic>
      <xdr:nvPicPr>
        <xdr:cNvPr id="11" name="Picture 13" descr="D:\public\download\web\img\tick.gif"/>
        <xdr:cNvPicPr preferRelativeResize="1">
          <a:picLocks noChangeAspect="1"/>
        </xdr:cNvPicPr>
      </xdr:nvPicPr>
      <xdr:blipFill>
        <a:blip r:embed="rId4"/>
        <a:stretch>
          <a:fillRect/>
        </a:stretch>
      </xdr:blipFill>
      <xdr:spPr>
        <a:xfrm>
          <a:off x="11677650" y="24831675"/>
          <a:ext cx="142875" cy="142875"/>
        </a:xfrm>
        <a:prstGeom prst="rect">
          <a:avLst/>
        </a:prstGeom>
        <a:noFill/>
        <a:ln w="9525" cmpd="sng">
          <a:noFill/>
        </a:ln>
      </xdr:spPr>
    </xdr:pic>
    <xdr:clientData/>
  </xdr:twoCellAnchor>
  <xdr:twoCellAnchor editAs="oneCell">
    <xdr:from>
      <xdr:col>12</xdr:col>
      <xdr:colOff>238125</xdr:colOff>
      <xdr:row>130</xdr:row>
      <xdr:rowOff>19050</xdr:rowOff>
    </xdr:from>
    <xdr:to>
      <xdr:col>12</xdr:col>
      <xdr:colOff>381000</xdr:colOff>
      <xdr:row>130</xdr:row>
      <xdr:rowOff>161925</xdr:rowOff>
    </xdr:to>
    <xdr:pic>
      <xdr:nvPicPr>
        <xdr:cNvPr id="12" name="Picture 14" descr="D:\public\download\web\img\tick.gif"/>
        <xdr:cNvPicPr preferRelativeResize="1">
          <a:picLocks noChangeAspect="1"/>
        </xdr:cNvPicPr>
      </xdr:nvPicPr>
      <xdr:blipFill>
        <a:blip r:embed="rId4"/>
        <a:stretch>
          <a:fillRect/>
        </a:stretch>
      </xdr:blipFill>
      <xdr:spPr>
        <a:xfrm>
          <a:off x="11677650" y="25946100"/>
          <a:ext cx="142875" cy="142875"/>
        </a:xfrm>
        <a:prstGeom prst="rect">
          <a:avLst/>
        </a:prstGeom>
        <a:noFill/>
        <a:ln w="9525" cmpd="sng">
          <a:noFill/>
        </a:ln>
      </xdr:spPr>
    </xdr:pic>
    <xdr:clientData/>
  </xdr:twoCellAnchor>
  <xdr:twoCellAnchor editAs="oneCell">
    <xdr:from>
      <xdr:col>12</xdr:col>
      <xdr:colOff>238125</xdr:colOff>
      <xdr:row>136</xdr:row>
      <xdr:rowOff>114300</xdr:rowOff>
    </xdr:from>
    <xdr:to>
      <xdr:col>12</xdr:col>
      <xdr:colOff>381000</xdr:colOff>
      <xdr:row>137</xdr:row>
      <xdr:rowOff>57150</xdr:rowOff>
    </xdr:to>
    <xdr:pic>
      <xdr:nvPicPr>
        <xdr:cNvPr id="13" name="Picture 15" descr="D:\public\download\web\img\tick.gif"/>
        <xdr:cNvPicPr preferRelativeResize="1">
          <a:picLocks noChangeAspect="1"/>
        </xdr:cNvPicPr>
      </xdr:nvPicPr>
      <xdr:blipFill>
        <a:blip r:embed="rId4"/>
        <a:stretch>
          <a:fillRect/>
        </a:stretch>
      </xdr:blipFill>
      <xdr:spPr>
        <a:xfrm>
          <a:off x="11677650" y="27241500"/>
          <a:ext cx="142875" cy="142875"/>
        </a:xfrm>
        <a:prstGeom prst="rect">
          <a:avLst/>
        </a:prstGeom>
        <a:noFill/>
        <a:ln w="9525" cmpd="sng">
          <a:noFill/>
        </a:ln>
      </xdr:spPr>
    </xdr:pic>
    <xdr:clientData/>
  </xdr:twoCellAnchor>
  <xdr:twoCellAnchor editAs="oneCell">
    <xdr:from>
      <xdr:col>12</xdr:col>
      <xdr:colOff>238125</xdr:colOff>
      <xdr:row>144</xdr:row>
      <xdr:rowOff>114300</xdr:rowOff>
    </xdr:from>
    <xdr:to>
      <xdr:col>12</xdr:col>
      <xdr:colOff>381000</xdr:colOff>
      <xdr:row>145</xdr:row>
      <xdr:rowOff>57150</xdr:rowOff>
    </xdr:to>
    <xdr:pic>
      <xdr:nvPicPr>
        <xdr:cNvPr id="14" name="Picture 16" descr="D:\public\download\web\img\tick.gif"/>
        <xdr:cNvPicPr preferRelativeResize="1">
          <a:picLocks noChangeAspect="1"/>
        </xdr:cNvPicPr>
      </xdr:nvPicPr>
      <xdr:blipFill>
        <a:blip r:embed="rId4"/>
        <a:stretch>
          <a:fillRect/>
        </a:stretch>
      </xdr:blipFill>
      <xdr:spPr>
        <a:xfrm>
          <a:off x="11677650" y="28803600"/>
          <a:ext cx="142875" cy="142875"/>
        </a:xfrm>
        <a:prstGeom prst="rect">
          <a:avLst/>
        </a:prstGeom>
        <a:noFill/>
        <a:ln w="9525" cmpd="sng">
          <a:noFill/>
        </a:ln>
      </xdr:spPr>
    </xdr:pic>
    <xdr:clientData/>
  </xdr:twoCellAnchor>
  <xdr:twoCellAnchor editAs="oneCell">
    <xdr:from>
      <xdr:col>12</xdr:col>
      <xdr:colOff>238125</xdr:colOff>
      <xdr:row>149</xdr:row>
      <xdr:rowOff>38100</xdr:rowOff>
    </xdr:from>
    <xdr:to>
      <xdr:col>12</xdr:col>
      <xdr:colOff>381000</xdr:colOff>
      <xdr:row>149</xdr:row>
      <xdr:rowOff>180975</xdr:rowOff>
    </xdr:to>
    <xdr:pic>
      <xdr:nvPicPr>
        <xdr:cNvPr id="15" name="Picture 17" descr="D:\public\download\web\img\tick.gif"/>
        <xdr:cNvPicPr preferRelativeResize="1">
          <a:picLocks noChangeAspect="1"/>
        </xdr:cNvPicPr>
      </xdr:nvPicPr>
      <xdr:blipFill>
        <a:blip r:embed="rId4"/>
        <a:stretch>
          <a:fillRect/>
        </a:stretch>
      </xdr:blipFill>
      <xdr:spPr>
        <a:xfrm>
          <a:off x="11677650" y="29727525"/>
          <a:ext cx="142875" cy="142875"/>
        </a:xfrm>
        <a:prstGeom prst="rect">
          <a:avLst/>
        </a:prstGeom>
        <a:noFill/>
        <a:ln w="9525" cmpd="sng">
          <a:noFill/>
        </a:ln>
      </xdr:spPr>
    </xdr:pic>
    <xdr:clientData/>
  </xdr:twoCellAnchor>
  <xdr:twoCellAnchor editAs="oneCell">
    <xdr:from>
      <xdr:col>12</xdr:col>
      <xdr:colOff>238125</xdr:colOff>
      <xdr:row>152</xdr:row>
      <xdr:rowOff>38100</xdr:rowOff>
    </xdr:from>
    <xdr:to>
      <xdr:col>12</xdr:col>
      <xdr:colOff>381000</xdr:colOff>
      <xdr:row>152</xdr:row>
      <xdr:rowOff>180975</xdr:rowOff>
    </xdr:to>
    <xdr:pic>
      <xdr:nvPicPr>
        <xdr:cNvPr id="16" name="Picture 18" descr="D:\public\download\web\img\tick.gif"/>
        <xdr:cNvPicPr preferRelativeResize="1">
          <a:picLocks noChangeAspect="1"/>
        </xdr:cNvPicPr>
      </xdr:nvPicPr>
      <xdr:blipFill>
        <a:blip r:embed="rId4"/>
        <a:stretch>
          <a:fillRect/>
        </a:stretch>
      </xdr:blipFill>
      <xdr:spPr>
        <a:xfrm>
          <a:off x="11677650" y="30327600"/>
          <a:ext cx="142875" cy="142875"/>
        </a:xfrm>
        <a:prstGeom prst="rect">
          <a:avLst/>
        </a:prstGeom>
        <a:noFill/>
        <a:ln w="9525" cmpd="sng">
          <a:noFill/>
        </a:ln>
      </xdr:spPr>
    </xdr:pic>
    <xdr:clientData/>
  </xdr:twoCellAnchor>
  <xdr:twoCellAnchor editAs="oneCell">
    <xdr:from>
      <xdr:col>12</xdr:col>
      <xdr:colOff>238125</xdr:colOff>
      <xdr:row>147</xdr:row>
      <xdr:rowOff>47625</xdr:rowOff>
    </xdr:from>
    <xdr:to>
      <xdr:col>12</xdr:col>
      <xdr:colOff>381000</xdr:colOff>
      <xdr:row>147</xdr:row>
      <xdr:rowOff>190500</xdr:rowOff>
    </xdr:to>
    <xdr:pic>
      <xdr:nvPicPr>
        <xdr:cNvPr id="17" name="Picture 19" descr="D:\public\download\web\img\cross.gif"/>
        <xdr:cNvPicPr preferRelativeResize="1">
          <a:picLocks noChangeAspect="1"/>
        </xdr:cNvPicPr>
      </xdr:nvPicPr>
      <xdr:blipFill>
        <a:blip r:embed="rId5"/>
        <a:stretch>
          <a:fillRect/>
        </a:stretch>
      </xdr:blipFill>
      <xdr:spPr>
        <a:xfrm>
          <a:off x="11677650" y="29337000"/>
          <a:ext cx="142875" cy="142875"/>
        </a:xfrm>
        <a:prstGeom prst="rect">
          <a:avLst/>
        </a:prstGeom>
        <a:noFill/>
        <a:ln w="9525" cmpd="sng">
          <a:noFill/>
        </a:ln>
      </xdr:spPr>
    </xdr:pic>
    <xdr:clientData/>
  </xdr:twoCellAnchor>
  <xdr:twoCellAnchor editAs="oneCell">
    <xdr:from>
      <xdr:col>12</xdr:col>
      <xdr:colOff>238125</xdr:colOff>
      <xdr:row>154</xdr:row>
      <xdr:rowOff>47625</xdr:rowOff>
    </xdr:from>
    <xdr:to>
      <xdr:col>12</xdr:col>
      <xdr:colOff>381000</xdr:colOff>
      <xdr:row>154</xdr:row>
      <xdr:rowOff>190500</xdr:rowOff>
    </xdr:to>
    <xdr:pic>
      <xdr:nvPicPr>
        <xdr:cNvPr id="18" name="Picture 20" descr="D:\public\download\web\img\cross.gif"/>
        <xdr:cNvPicPr preferRelativeResize="1">
          <a:picLocks noChangeAspect="1"/>
        </xdr:cNvPicPr>
      </xdr:nvPicPr>
      <xdr:blipFill>
        <a:blip r:embed="rId5"/>
        <a:stretch>
          <a:fillRect/>
        </a:stretch>
      </xdr:blipFill>
      <xdr:spPr>
        <a:xfrm>
          <a:off x="11677650" y="30737175"/>
          <a:ext cx="142875" cy="142875"/>
        </a:xfrm>
        <a:prstGeom prst="rect">
          <a:avLst/>
        </a:prstGeom>
        <a:noFill/>
        <a:ln w="9525" cmpd="sng">
          <a:noFill/>
        </a:ln>
      </xdr:spPr>
    </xdr:pic>
    <xdr:clientData/>
  </xdr:twoCellAnchor>
  <xdr:twoCellAnchor editAs="oneCell">
    <xdr:from>
      <xdr:col>12</xdr:col>
      <xdr:colOff>238125</xdr:colOff>
      <xdr:row>157</xdr:row>
      <xdr:rowOff>104775</xdr:rowOff>
    </xdr:from>
    <xdr:to>
      <xdr:col>12</xdr:col>
      <xdr:colOff>381000</xdr:colOff>
      <xdr:row>158</xdr:row>
      <xdr:rowOff>47625</xdr:rowOff>
    </xdr:to>
    <xdr:pic>
      <xdr:nvPicPr>
        <xdr:cNvPr id="19" name="Picture 21" descr="D:\public\download\web\img\tick.gif"/>
        <xdr:cNvPicPr preferRelativeResize="1">
          <a:picLocks noChangeAspect="1"/>
        </xdr:cNvPicPr>
      </xdr:nvPicPr>
      <xdr:blipFill>
        <a:blip r:embed="rId4"/>
        <a:stretch>
          <a:fillRect/>
        </a:stretch>
      </xdr:blipFill>
      <xdr:spPr>
        <a:xfrm>
          <a:off x="11677650" y="31356300"/>
          <a:ext cx="142875" cy="142875"/>
        </a:xfrm>
        <a:prstGeom prst="rect">
          <a:avLst/>
        </a:prstGeom>
        <a:noFill/>
        <a:ln w="9525" cmpd="sng">
          <a:noFill/>
        </a:ln>
      </xdr:spPr>
    </xdr:pic>
    <xdr:clientData/>
  </xdr:twoCellAnchor>
  <xdr:twoCellAnchor editAs="oneCell">
    <xdr:from>
      <xdr:col>12</xdr:col>
      <xdr:colOff>238125</xdr:colOff>
      <xdr:row>161</xdr:row>
      <xdr:rowOff>19050</xdr:rowOff>
    </xdr:from>
    <xdr:to>
      <xdr:col>12</xdr:col>
      <xdr:colOff>381000</xdr:colOff>
      <xdr:row>161</xdr:row>
      <xdr:rowOff>161925</xdr:rowOff>
    </xdr:to>
    <xdr:pic>
      <xdr:nvPicPr>
        <xdr:cNvPr id="20" name="Picture 22" descr="D:\public\download\web\img\tick.gif"/>
        <xdr:cNvPicPr preferRelativeResize="1">
          <a:picLocks noChangeAspect="1"/>
        </xdr:cNvPicPr>
      </xdr:nvPicPr>
      <xdr:blipFill>
        <a:blip r:embed="rId4"/>
        <a:stretch>
          <a:fillRect/>
        </a:stretch>
      </xdr:blipFill>
      <xdr:spPr>
        <a:xfrm>
          <a:off x="11677650" y="32070675"/>
          <a:ext cx="142875" cy="142875"/>
        </a:xfrm>
        <a:prstGeom prst="rect">
          <a:avLst/>
        </a:prstGeom>
        <a:noFill/>
        <a:ln w="9525" cmpd="sng">
          <a:noFill/>
        </a:ln>
      </xdr:spPr>
    </xdr:pic>
    <xdr:clientData/>
  </xdr:twoCellAnchor>
  <xdr:twoCellAnchor editAs="oneCell">
    <xdr:from>
      <xdr:col>12</xdr:col>
      <xdr:colOff>238125</xdr:colOff>
      <xdr:row>166</xdr:row>
      <xdr:rowOff>38100</xdr:rowOff>
    </xdr:from>
    <xdr:to>
      <xdr:col>12</xdr:col>
      <xdr:colOff>381000</xdr:colOff>
      <xdr:row>166</xdr:row>
      <xdr:rowOff>180975</xdr:rowOff>
    </xdr:to>
    <xdr:pic>
      <xdr:nvPicPr>
        <xdr:cNvPr id="21" name="Picture 23" descr="D:\public\download\web\img\tick.gif"/>
        <xdr:cNvPicPr preferRelativeResize="1">
          <a:picLocks noChangeAspect="1"/>
        </xdr:cNvPicPr>
      </xdr:nvPicPr>
      <xdr:blipFill>
        <a:blip r:embed="rId4"/>
        <a:stretch>
          <a:fillRect/>
        </a:stretch>
      </xdr:blipFill>
      <xdr:spPr>
        <a:xfrm>
          <a:off x="11677650" y="33089850"/>
          <a:ext cx="142875" cy="142875"/>
        </a:xfrm>
        <a:prstGeom prst="rect">
          <a:avLst/>
        </a:prstGeom>
        <a:noFill/>
        <a:ln w="9525" cmpd="sng">
          <a:noFill/>
        </a:ln>
      </xdr:spPr>
    </xdr:pic>
    <xdr:clientData/>
  </xdr:twoCellAnchor>
  <xdr:twoCellAnchor editAs="oneCell">
    <xdr:from>
      <xdr:col>12</xdr:col>
      <xdr:colOff>238125</xdr:colOff>
      <xdr:row>170</xdr:row>
      <xdr:rowOff>47625</xdr:rowOff>
    </xdr:from>
    <xdr:to>
      <xdr:col>12</xdr:col>
      <xdr:colOff>381000</xdr:colOff>
      <xdr:row>170</xdr:row>
      <xdr:rowOff>190500</xdr:rowOff>
    </xdr:to>
    <xdr:pic>
      <xdr:nvPicPr>
        <xdr:cNvPr id="22" name="Picture 24" descr="D:\public\download\web\img\cross.gif"/>
        <xdr:cNvPicPr preferRelativeResize="1">
          <a:picLocks noChangeAspect="1"/>
        </xdr:cNvPicPr>
      </xdr:nvPicPr>
      <xdr:blipFill>
        <a:blip r:embed="rId5"/>
        <a:stretch>
          <a:fillRect/>
        </a:stretch>
      </xdr:blipFill>
      <xdr:spPr>
        <a:xfrm>
          <a:off x="11677650" y="33899475"/>
          <a:ext cx="142875" cy="142875"/>
        </a:xfrm>
        <a:prstGeom prst="rect">
          <a:avLst/>
        </a:prstGeom>
        <a:noFill/>
        <a:ln w="9525" cmpd="sng">
          <a:noFill/>
        </a:ln>
      </xdr:spPr>
    </xdr:pic>
    <xdr:clientData/>
  </xdr:twoCellAnchor>
  <xdr:twoCellAnchor editAs="oneCell">
    <xdr:from>
      <xdr:col>12</xdr:col>
      <xdr:colOff>209550</xdr:colOff>
      <xdr:row>101</xdr:row>
      <xdr:rowOff>133350</xdr:rowOff>
    </xdr:from>
    <xdr:to>
      <xdr:col>12</xdr:col>
      <xdr:colOff>352425</xdr:colOff>
      <xdr:row>101</xdr:row>
      <xdr:rowOff>276225</xdr:rowOff>
    </xdr:to>
    <xdr:pic>
      <xdr:nvPicPr>
        <xdr:cNvPr id="23" name="Picture 25" descr="D:\public\download\web\img\tick.gif"/>
        <xdr:cNvPicPr preferRelativeResize="1">
          <a:picLocks noChangeAspect="1"/>
        </xdr:cNvPicPr>
      </xdr:nvPicPr>
      <xdr:blipFill>
        <a:blip r:embed="rId4"/>
        <a:stretch>
          <a:fillRect/>
        </a:stretch>
      </xdr:blipFill>
      <xdr:spPr>
        <a:xfrm>
          <a:off x="11649075" y="19926300"/>
          <a:ext cx="142875" cy="142875"/>
        </a:xfrm>
        <a:prstGeom prst="rect">
          <a:avLst/>
        </a:prstGeom>
        <a:noFill/>
        <a:ln w="9525" cmpd="sng">
          <a:noFill/>
        </a:ln>
      </xdr:spPr>
    </xdr:pic>
    <xdr:clientData/>
  </xdr:twoCellAnchor>
  <xdr:twoCellAnchor editAs="oneCell">
    <xdr:from>
      <xdr:col>12</xdr:col>
      <xdr:colOff>361950</xdr:colOff>
      <xdr:row>101</xdr:row>
      <xdr:rowOff>295275</xdr:rowOff>
    </xdr:from>
    <xdr:to>
      <xdr:col>12</xdr:col>
      <xdr:colOff>504825</xdr:colOff>
      <xdr:row>101</xdr:row>
      <xdr:rowOff>438150</xdr:rowOff>
    </xdr:to>
    <xdr:pic>
      <xdr:nvPicPr>
        <xdr:cNvPr id="24" name="Picture 26" descr="D:\public\download\web\img\cross.gif"/>
        <xdr:cNvPicPr preferRelativeResize="1">
          <a:picLocks noChangeAspect="1"/>
        </xdr:cNvPicPr>
      </xdr:nvPicPr>
      <xdr:blipFill>
        <a:blip r:embed="rId5"/>
        <a:stretch>
          <a:fillRect/>
        </a:stretch>
      </xdr:blipFill>
      <xdr:spPr>
        <a:xfrm>
          <a:off x="11801475" y="20088225"/>
          <a:ext cx="142875" cy="142875"/>
        </a:xfrm>
        <a:prstGeom prst="rect">
          <a:avLst/>
        </a:prstGeom>
        <a:noFill/>
        <a:ln w="9525" cmpd="sng">
          <a:noFill/>
        </a:ln>
      </xdr:spPr>
    </xdr:pic>
    <xdr:clientData/>
  </xdr:twoCellAnchor>
  <xdr:twoCellAnchor editAs="oneCell">
    <xdr:from>
      <xdr:col>0</xdr:col>
      <xdr:colOff>114300</xdr:colOff>
      <xdr:row>0</xdr:row>
      <xdr:rowOff>95250</xdr:rowOff>
    </xdr:from>
    <xdr:to>
      <xdr:col>1</xdr:col>
      <xdr:colOff>238125</xdr:colOff>
      <xdr:row>2</xdr:row>
      <xdr:rowOff>76200</xdr:rowOff>
    </xdr:to>
    <xdr:pic>
      <xdr:nvPicPr>
        <xdr:cNvPr id="25" name="cbPrintBack"/>
        <xdr:cNvPicPr preferRelativeResize="1">
          <a:picLocks noChangeAspect="1"/>
        </xdr:cNvPicPr>
      </xdr:nvPicPr>
      <xdr:blipFill>
        <a:blip r:embed="rId6"/>
        <a:stretch>
          <a:fillRect/>
        </a:stretch>
      </xdr:blipFill>
      <xdr:spPr>
        <a:xfrm>
          <a:off x="114300" y="95250"/>
          <a:ext cx="914400" cy="304800"/>
        </a:xfrm>
        <a:prstGeom prst="rect">
          <a:avLst/>
        </a:prstGeom>
        <a:noFill/>
        <a:ln w="9525" cmpd="sng">
          <a:noFill/>
        </a:ln>
      </xdr:spPr>
    </xdr:pic>
    <xdr:clientData fPrintsWithSheet="0"/>
  </xdr:twoCellAnchor>
  <xdr:twoCellAnchor editAs="oneCell">
    <xdr:from>
      <xdr:col>0</xdr:col>
      <xdr:colOff>114300</xdr:colOff>
      <xdr:row>2</xdr:row>
      <xdr:rowOff>180975</xdr:rowOff>
    </xdr:from>
    <xdr:to>
      <xdr:col>1</xdr:col>
      <xdr:colOff>238125</xdr:colOff>
      <xdr:row>3</xdr:row>
      <xdr:rowOff>209550</xdr:rowOff>
    </xdr:to>
    <xdr:pic>
      <xdr:nvPicPr>
        <xdr:cNvPr id="26" name="cbPrintPrint"/>
        <xdr:cNvPicPr preferRelativeResize="1">
          <a:picLocks noChangeAspect="1"/>
        </xdr:cNvPicPr>
      </xdr:nvPicPr>
      <xdr:blipFill>
        <a:blip r:embed="rId7"/>
        <a:stretch>
          <a:fillRect/>
        </a:stretch>
      </xdr:blipFill>
      <xdr:spPr>
        <a:xfrm>
          <a:off x="114300" y="504825"/>
          <a:ext cx="914400" cy="3048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152400</xdr:rowOff>
    </xdr:from>
    <xdr:to>
      <xdr:col>10</xdr:col>
      <xdr:colOff>9525</xdr:colOff>
      <xdr:row>29</xdr:row>
      <xdr:rowOff>95250</xdr:rowOff>
    </xdr:to>
    <xdr:sp>
      <xdr:nvSpPr>
        <xdr:cNvPr id="1" name="Text Box 1"/>
        <xdr:cNvSpPr txBox="1">
          <a:spLocks noChangeArrowheads="1"/>
        </xdr:cNvSpPr>
      </xdr:nvSpPr>
      <xdr:spPr>
        <a:xfrm>
          <a:off x="609600" y="314325"/>
          <a:ext cx="5495925" cy="4476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Introduction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following questionnaire looks at four behavioural areas identified as being important for managers to prevent and reduce stress in their staff.  You are asked to consider a range of specific manager behaviours and select the response that most closely represents your level of agreement with each statement. (NB the term ‘team members’ is used to refer to people who report directly to you/who you manage.)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Following the questionnaire is an overall assessment that uses the scores from the questionnaire to assess your effectiveness in preventing and reducing stress in your staff. It allows you to identify whether any of the areas are </a:t>
          </a:r>
          <a:r>
            <a:rPr lang="en-US" cap="none" sz="1000" b="1" i="0" u="none" baseline="0">
              <a:solidFill>
                <a:srgbClr val="000000"/>
              </a:solidFill>
              <a:latin typeface="Arial"/>
              <a:ea typeface="Arial"/>
              <a:cs typeface="Arial"/>
            </a:rPr>
            <a:t>Development Needs</a:t>
          </a:r>
          <a:r>
            <a:rPr lang="en-US" cap="none" sz="1000" b="0" i="0" u="none" baseline="0">
              <a:solidFill>
                <a:srgbClr val="000000"/>
              </a:solidFill>
              <a:latin typeface="Arial"/>
              <a:ea typeface="Arial"/>
              <a:cs typeface="Arial"/>
            </a:rPr>
            <a:t> for you, or whether you are </a:t>
          </a:r>
          <a:r>
            <a:rPr lang="en-US" cap="none" sz="1000" b="1" i="0" u="none" baseline="0">
              <a:solidFill>
                <a:srgbClr val="000000"/>
              </a:solidFill>
              <a:latin typeface="Arial"/>
              <a:ea typeface="Arial"/>
              <a:cs typeface="Arial"/>
            </a:rPr>
            <a:t>Reasonable</a:t>
          </a:r>
          <a:r>
            <a:rPr lang="en-US" cap="none" sz="1000" b="0" i="0" u="none" baseline="0">
              <a:solidFill>
                <a:srgbClr val="000000"/>
              </a:solidFill>
              <a:latin typeface="Arial"/>
              <a:ea typeface="Arial"/>
              <a:cs typeface="Arial"/>
            </a:rPr>
            <a:t> or </a:t>
          </a:r>
          <a:r>
            <a:rPr lang="en-US" cap="none" sz="1000" b="1" i="0" u="none" baseline="0">
              <a:solidFill>
                <a:srgbClr val="000000"/>
              </a:solidFill>
              <a:latin typeface="Arial"/>
              <a:ea typeface="Arial"/>
              <a:cs typeface="Arial"/>
            </a:rPr>
            <a:t>Effective</a:t>
          </a:r>
          <a:r>
            <a:rPr lang="en-US" cap="none" sz="1000" b="0" i="0" u="none" baseline="0">
              <a:solidFill>
                <a:srgbClr val="000000"/>
              </a:solidFill>
              <a:latin typeface="Arial"/>
              <a:ea typeface="Arial"/>
              <a:cs typeface="Arial"/>
            </a:rPr>
            <a:t> in each area.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tips and ideas on how you can use your assessment to improve your effectiveness in preventing and reducing stress at work, through your management behaviour, are provided. Finally, a summary is provided of the competencies required to prevent and reduce stress at 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more information on the framework of </a:t>
          </a:r>
          <a:r>
            <a:rPr lang="en-US" cap="none" sz="1000" b="0" i="1" u="none" baseline="0">
              <a:solidFill>
                <a:srgbClr val="000000"/>
              </a:solidFill>
              <a:latin typeface="Arial"/>
              <a:ea typeface="Arial"/>
              <a:cs typeface="Arial"/>
            </a:rPr>
            <a:t>Management competencies for preventing and reducing stress at work</a:t>
          </a:r>
          <a:r>
            <a:rPr lang="en-US" cap="none" sz="1000" b="0" i="0" u="none" baseline="0">
              <a:solidFill>
                <a:srgbClr val="000000"/>
              </a:solidFill>
              <a:latin typeface="Arial"/>
              <a:ea typeface="Arial"/>
              <a:cs typeface="Arial"/>
            </a:rPr>
            <a:t> and the key messages for managers, please refer to the guidance leaflet available for download using the link shown.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read more about how the </a:t>
          </a:r>
          <a:r>
            <a:rPr lang="en-US" cap="none" sz="1000" b="0" i="1" u="none" baseline="0">
              <a:solidFill>
                <a:srgbClr val="000000"/>
              </a:solidFill>
              <a:latin typeface="Arial"/>
              <a:ea typeface="Arial"/>
              <a:cs typeface="Arial"/>
            </a:rPr>
            <a:t>Management competencies for preventing and reducing stress at work</a:t>
          </a:r>
          <a:r>
            <a:rPr lang="en-US" cap="none" sz="1000" b="0" i="0" u="none" baseline="0">
              <a:solidFill>
                <a:srgbClr val="000000"/>
              </a:solidFill>
              <a:latin typeface="Arial"/>
              <a:ea typeface="Arial"/>
              <a:cs typeface="Arial"/>
            </a:rPr>
            <a:t> were identified, and how this indicator tool was developed, please refer to the full research report available for download using the link shown.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Press </a:t>
          </a:r>
          <a:r>
            <a:rPr lang="en-US" cap="none" sz="1000" b="1" i="0" u="none" baseline="0">
              <a:solidFill>
                <a:srgbClr val="000000"/>
              </a:solidFill>
              <a:latin typeface="Arial"/>
              <a:ea typeface="Arial"/>
              <a:cs typeface="Arial"/>
            </a:rPr>
            <a:t>Next</a:t>
          </a:r>
          <a:r>
            <a:rPr lang="en-US" cap="none" sz="1000" b="0" i="0" u="none" baseline="0">
              <a:solidFill>
                <a:srgbClr val="000000"/>
              </a:solidFill>
              <a:latin typeface="Arial"/>
              <a:ea typeface="Arial"/>
              <a:cs typeface="Arial"/>
            </a:rPr>
            <a:t> to view instructions for using the questionnaire.</a:t>
          </a:r>
        </a:p>
      </xdr:txBody>
    </xdr:sp>
    <xdr:clientData/>
  </xdr:twoCellAnchor>
  <xdr:twoCellAnchor editAs="oneCell">
    <xdr:from>
      <xdr:col>8</xdr:col>
      <xdr:colOff>295275</xdr:colOff>
      <xdr:row>32</xdr:row>
      <xdr:rowOff>19050</xdr:rowOff>
    </xdr:from>
    <xdr:to>
      <xdr:col>9</xdr:col>
      <xdr:colOff>600075</xdr:colOff>
      <xdr:row>34</xdr:row>
      <xdr:rowOff>0</xdr:rowOff>
    </xdr:to>
    <xdr:pic>
      <xdr:nvPicPr>
        <xdr:cNvPr id="2" name="cbIntroNext"/>
        <xdr:cNvPicPr preferRelativeResize="1">
          <a:picLocks noChangeAspect="1"/>
        </xdr:cNvPicPr>
      </xdr:nvPicPr>
      <xdr:blipFill>
        <a:blip r:embed="rId1"/>
        <a:stretch>
          <a:fillRect/>
        </a:stretch>
      </xdr:blipFill>
      <xdr:spPr>
        <a:xfrm>
          <a:off x="5172075" y="5200650"/>
          <a:ext cx="914400" cy="304800"/>
        </a:xfrm>
        <a:prstGeom prst="rect">
          <a:avLst/>
        </a:prstGeom>
        <a:noFill/>
        <a:ln w="9525" cmpd="sng">
          <a:noFill/>
        </a:ln>
      </xdr:spPr>
    </xdr:pic>
    <xdr:clientData/>
  </xdr:twoCellAnchor>
  <xdr:twoCellAnchor editAs="oneCell">
    <xdr:from>
      <xdr:col>6</xdr:col>
      <xdr:colOff>447675</xdr:colOff>
      <xdr:row>32</xdr:row>
      <xdr:rowOff>19050</xdr:rowOff>
    </xdr:from>
    <xdr:to>
      <xdr:col>8</xdr:col>
      <xdr:colOff>142875</xdr:colOff>
      <xdr:row>34</xdr:row>
      <xdr:rowOff>0</xdr:rowOff>
    </xdr:to>
    <xdr:pic>
      <xdr:nvPicPr>
        <xdr:cNvPr id="3" name="cbIntroPrevious"/>
        <xdr:cNvPicPr preferRelativeResize="1">
          <a:picLocks noChangeAspect="1"/>
        </xdr:cNvPicPr>
      </xdr:nvPicPr>
      <xdr:blipFill>
        <a:blip r:embed="rId2"/>
        <a:stretch>
          <a:fillRect/>
        </a:stretch>
      </xdr:blipFill>
      <xdr:spPr>
        <a:xfrm>
          <a:off x="4105275" y="5200650"/>
          <a:ext cx="9144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152400</xdr:rowOff>
    </xdr:from>
    <xdr:to>
      <xdr:col>9</xdr:col>
      <xdr:colOff>600075</xdr:colOff>
      <xdr:row>7</xdr:row>
      <xdr:rowOff>57150</xdr:rowOff>
    </xdr:to>
    <xdr:sp>
      <xdr:nvSpPr>
        <xdr:cNvPr id="1" name="Text Box 6"/>
        <xdr:cNvSpPr txBox="1">
          <a:spLocks noChangeArrowheads="1"/>
        </xdr:cNvSpPr>
      </xdr:nvSpPr>
      <xdr:spPr>
        <a:xfrm>
          <a:off x="609600" y="676275"/>
          <a:ext cx="5476875"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To allow the questionnaire to be tailored according to your experience, please answer the following question:</a:t>
          </a:r>
        </a:p>
      </xdr:txBody>
    </xdr:sp>
    <xdr:clientData/>
  </xdr:twoCellAnchor>
  <xdr:twoCellAnchor>
    <xdr:from>
      <xdr:col>1</xdr:col>
      <xdr:colOff>0</xdr:colOff>
      <xdr:row>12</xdr:row>
      <xdr:rowOff>152400</xdr:rowOff>
    </xdr:from>
    <xdr:to>
      <xdr:col>9</xdr:col>
      <xdr:colOff>600075</xdr:colOff>
      <xdr:row>16</xdr:row>
      <xdr:rowOff>152400</xdr:rowOff>
    </xdr:to>
    <xdr:sp>
      <xdr:nvSpPr>
        <xdr:cNvPr id="2" name="tbInstructionsNext" hidden="1"/>
        <xdr:cNvSpPr txBox="1">
          <a:spLocks noChangeArrowheads="1"/>
        </xdr:cNvSpPr>
      </xdr:nvSpPr>
      <xdr:spPr>
        <a:xfrm>
          <a:off x="609600" y="2133600"/>
          <a:ext cx="5476875" cy="6477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Press </a:t>
          </a:r>
          <a:r>
            <a:rPr lang="en-US" cap="none" sz="1000" b="1" i="0" u="none" baseline="0">
              <a:solidFill>
                <a:srgbClr val="000000"/>
              </a:solidFill>
              <a:latin typeface="Arial"/>
              <a:ea typeface="Arial"/>
              <a:cs typeface="Arial"/>
            </a:rPr>
            <a:t>Next</a:t>
          </a:r>
          <a:r>
            <a:rPr lang="en-US" cap="none" sz="1000" b="0" i="0" u="none" baseline="0">
              <a:solidFill>
                <a:srgbClr val="000000"/>
              </a:solidFill>
              <a:latin typeface="Arial"/>
              <a:ea typeface="Arial"/>
              <a:cs typeface="Arial"/>
            </a:rPr>
            <a:t> to begin the questionnaire. Remember to answer all questions. If a question relates to an area of stress management in which you have insufficient experience to provide a meaningful response, select </a:t>
          </a:r>
          <a:r>
            <a:rPr lang="en-US" cap="none" sz="1000" b="1" i="0" u="none" baseline="0">
              <a:solidFill>
                <a:srgbClr val="000000"/>
              </a:solidFill>
              <a:latin typeface="Arial"/>
              <a:ea typeface="Arial"/>
              <a:cs typeface="Arial"/>
            </a:rPr>
            <a:t>None</a:t>
          </a:r>
          <a:r>
            <a:rPr lang="en-US" cap="none" sz="1000" b="0" i="0" u="none" baseline="0">
              <a:solidFill>
                <a:srgbClr val="000000"/>
              </a:solidFill>
              <a:latin typeface="Arial"/>
              <a:ea typeface="Arial"/>
              <a:cs typeface="Arial"/>
            </a:rPr>
            <a:t> (none means </a:t>
          </a:r>
          <a:r>
            <a:rPr lang="en-US" cap="none" sz="1000" b="0" i="1" u="none" baseline="0">
              <a:solidFill>
                <a:srgbClr val="000000"/>
              </a:solidFill>
              <a:latin typeface="Arial"/>
              <a:ea typeface="Arial"/>
              <a:cs typeface="Arial"/>
            </a:rPr>
            <a:t>no opportunity to observe</a:t>
          </a:r>
          <a:r>
            <a:rPr lang="en-US" cap="none" sz="1000" b="0" i="0" u="none" baseline="0">
              <a:solidFill>
                <a:srgbClr val="000000"/>
              </a:solidFill>
              <a:latin typeface="Arial"/>
              <a:ea typeface="Arial"/>
              <a:cs typeface="Arial"/>
            </a:rPr>
            <a:t>).</a:t>
          </a:r>
        </a:p>
      </xdr:txBody>
    </xdr:sp>
    <xdr:clientData/>
  </xdr:twoCellAnchor>
  <xdr:twoCellAnchor editAs="oneCell">
    <xdr:from>
      <xdr:col>4</xdr:col>
      <xdr:colOff>190500</xdr:colOff>
      <xdr:row>10</xdr:row>
      <xdr:rowOff>28575</xdr:rowOff>
    </xdr:from>
    <xdr:to>
      <xdr:col>5</xdr:col>
      <xdr:colOff>209550</xdr:colOff>
      <xdr:row>11</xdr:row>
      <xdr:rowOff>114300</xdr:rowOff>
    </xdr:to>
    <xdr:pic>
      <xdr:nvPicPr>
        <xdr:cNvPr id="3" name="obInstructionsYes"/>
        <xdr:cNvPicPr preferRelativeResize="1">
          <a:picLocks noChangeAspect="1"/>
        </xdr:cNvPicPr>
      </xdr:nvPicPr>
      <xdr:blipFill>
        <a:blip r:embed="rId1"/>
        <a:stretch>
          <a:fillRect/>
        </a:stretch>
      </xdr:blipFill>
      <xdr:spPr>
        <a:xfrm>
          <a:off x="2628900" y="1685925"/>
          <a:ext cx="628650" cy="247650"/>
        </a:xfrm>
        <a:prstGeom prst="rect">
          <a:avLst/>
        </a:prstGeom>
        <a:noFill/>
        <a:ln w="9525" cmpd="sng">
          <a:noFill/>
        </a:ln>
      </xdr:spPr>
    </xdr:pic>
    <xdr:clientData/>
  </xdr:twoCellAnchor>
  <xdr:twoCellAnchor editAs="oneCell">
    <xdr:from>
      <xdr:col>5</xdr:col>
      <xdr:colOff>342900</xdr:colOff>
      <xdr:row>10</xdr:row>
      <xdr:rowOff>28575</xdr:rowOff>
    </xdr:from>
    <xdr:to>
      <xdr:col>6</xdr:col>
      <xdr:colOff>304800</xdr:colOff>
      <xdr:row>11</xdr:row>
      <xdr:rowOff>114300</xdr:rowOff>
    </xdr:to>
    <xdr:pic>
      <xdr:nvPicPr>
        <xdr:cNvPr id="4" name="obInstructionsNo"/>
        <xdr:cNvPicPr preferRelativeResize="1">
          <a:picLocks noChangeAspect="1"/>
        </xdr:cNvPicPr>
      </xdr:nvPicPr>
      <xdr:blipFill>
        <a:blip r:embed="rId2"/>
        <a:stretch>
          <a:fillRect/>
        </a:stretch>
      </xdr:blipFill>
      <xdr:spPr>
        <a:xfrm>
          <a:off x="3390900" y="1685925"/>
          <a:ext cx="571500" cy="247650"/>
        </a:xfrm>
        <a:prstGeom prst="rect">
          <a:avLst/>
        </a:prstGeom>
        <a:noFill/>
        <a:ln w="9525" cmpd="sng">
          <a:noFill/>
        </a:ln>
      </xdr:spPr>
    </xdr:pic>
    <xdr:clientData/>
  </xdr:twoCellAnchor>
  <xdr:twoCellAnchor editAs="oneCell">
    <xdr:from>
      <xdr:col>8</xdr:col>
      <xdr:colOff>295275</xdr:colOff>
      <xdr:row>19</xdr:row>
      <xdr:rowOff>104775</xdr:rowOff>
    </xdr:from>
    <xdr:to>
      <xdr:col>9</xdr:col>
      <xdr:colOff>600075</xdr:colOff>
      <xdr:row>21</xdr:row>
      <xdr:rowOff>85725</xdr:rowOff>
    </xdr:to>
    <xdr:pic>
      <xdr:nvPicPr>
        <xdr:cNvPr id="5" name="cbInstructionsNext"/>
        <xdr:cNvPicPr preferRelativeResize="1">
          <a:picLocks noChangeAspect="1"/>
        </xdr:cNvPicPr>
      </xdr:nvPicPr>
      <xdr:blipFill>
        <a:blip r:embed="rId3"/>
        <a:stretch>
          <a:fillRect/>
        </a:stretch>
      </xdr:blipFill>
      <xdr:spPr>
        <a:xfrm>
          <a:off x="5172075" y="3219450"/>
          <a:ext cx="914400" cy="304800"/>
        </a:xfrm>
        <a:prstGeom prst="rect">
          <a:avLst/>
        </a:prstGeom>
        <a:noFill/>
        <a:ln w="9525" cmpd="sng">
          <a:noFill/>
        </a:ln>
      </xdr:spPr>
    </xdr:pic>
    <xdr:clientData/>
  </xdr:twoCellAnchor>
  <xdr:twoCellAnchor editAs="oneCell">
    <xdr:from>
      <xdr:col>6</xdr:col>
      <xdr:colOff>447675</xdr:colOff>
      <xdr:row>19</xdr:row>
      <xdr:rowOff>104775</xdr:rowOff>
    </xdr:from>
    <xdr:to>
      <xdr:col>8</xdr:col>
      <xdr:colOff>142875</xdr:colOff>
      <xdr:row>21</xdr:row>
      <xdr:rowOff>85725</xdr:rowOff>
    </xdr:to>
    <xdr:pic>
      <xdr:nvPicPr>
        <xdr:cNvPr id="6" name="cbInstructionsPrevious"/>
        <xdr:cNvPicPr preferRelativeResize="1">
          <a:picLocks noChangeAspect="1"/>
        </xdr:cNvPicPr>
      </xdr:nvPicPr>
      <xdr:blipFill>
        <a:blip r:embed="rId4"/>
        <a:stretch>
          <a:fillRect/>
        </a:stretch>
      </xdr:blipFill>
      <xdr:spPr>
        <a:xfrm>
          <a:off x="4105275" y="3219450"/>
          <a:ext cx="914400"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5</xdr:row>
      <xdr:rowOff>76200</xdr:rowOff>
    </xdr:from>
    <xdr:to>
      <xdr:col>2</xdr:col>
      <xdr:colOff>400050</xdr:colOff>
      <xdr:row>8</xdr:row>
      <xdr:rowOff>28575</xdr:rowOff>
    </xdr:to>
    <xdr:pic>
      <xdr:nvPicPr>
        <xdr:cNvPr id="1" name="obQ01R01"/>
        <xdr:cNvPicPr preferRelativeResize="1">
          <a:picLocks noChangeAspect="1"/>
        </xdr:cNvPicPr>
      </xdr:nvPicPr>
      <xdr:blipFill>
        <a:blip r:embed="rId1"/>
        <a:stretch>
          <a:fillRect/>
        </a:stretch>
      </xdr:blipFill>
      <xdr:spPr>
        <a:xfrm>
          <a:off x="714375" y="923925"/>
          <a:ext cx="904875" cy="438150"/>
        </a:xfrm>
        <a:prstGeom prst="rect">
          <a:avLst/>
        </a:prstGeom>
        <a:noFill/>
        <a:ln w="9525" cmpd="sng">
          <a:noFill/>
        </a:ln>
      </xdr:spPr>
    </xdr:pic>
    <xdr:clientData fLocksWithSheet="0"/>
  </xdr:twoCellAnchor>
  <xdr:twoCellAnchor editAs="oneCell">
    <xdr:from>
      <xdr:col>2</xdr:col>
      <xdr:colOff>457200</xdr:colOff>
      <xdr:row>5</xdr:row>
      <xdr:rowOff>76200</xdr:rowOff>
    </xdr:from>
    <xdr:to>
      <xdr:col>4</xdr:col>
      <xdr:colOff>142875</xdr:colOff>
      <xdr:row>8</xdr:row>
      <xdr:rowOff>28575</xdr:rowOff>
    </xdr:to>
    <xdr:pic>
      <xdr:nvPicPr>
        <xdr:cNvPr id="2" name="obQ01R02"/>
        <xdr:cNvPicPr preferRelativeResize="1">
          <a:picLocks noChangeAspect="1"/>
        </xdr:cNvPicPr>
      </xdr:nvPicPr>
      <xdr:blipFill>
        <a:blip r:embed="rId2"/>
        <a:stretch>
          <a:fillRect/>
        </a:stretch>
      </xdr:blipFill>
      <xdr:spPr>
        <a:xfrm>
          <a:off x="1676400" y="923925"/>
          <a:ext cx="904875" cy="438150"/>
        </a:xfrm>
        <a:prstGeom prst="rect">
          <a:avLst/>
        </a:prstGeom>
        <a:noFill/>
        <a:ln w="9525" cmpd="sng">
          <a:noFill/>
        </a:ln>
      </xdr:spPr>
    </xdr:pic>
    <xdr:clientData fLocksWithSheet="0"/>
  </xdr:twoCellAnchor>
  <xdr:twoCellAnchor editAs="oneCell">
    <xdr:from>
      <xdr:col>4</xdr:col>
      <xdr:colOff>190500</xdr:colOff>
      <xdr:row>5</xdr:row>
      <xdr:rowOff>76200</xdr:rowOff>
    </xdr:from>
    <xdr:to>
      <xdr:col>5</xdr:col>
      <xdr:colOff>485775</xdr:colOff>
      <xdr:row>8</xdr:row>
      <xdr:rowOff>28575</xdr:rowOff>
    </xdr:to>
    <xdr:pic>
      <xdr:nvPicPr>
        <xdr:cNvPr id="3" name="obQ01R03"/>
        <xdr:cNvPicPr preferRelativeResize="1">
          <a:picLocks noChangeAspect="1"/>
        </xdr:cNvPicPr>
      </xdr:nvPicPr>
      <xdr:blipFill>
        <a:blip r:embed="rId3"/>
        <a:stretch>
          <a:fillRect/>
        </a:stretch>
      </xdr:blipFill>
      <xdr:spPr>
        <a:xfrm>
          <a:off x="2628900" y="923925"/>
          <a:ext cx="904875" cy="438150"/>
        </a:xfrm>
        <a:prstGeom prst="rect">
          <a:avLst/>
        </a:prstGeom>
        <a:noFill/>
        <a:ln w="9525" cmpd="sng">
          <a:noFill/>
        </a:ln>
      </xdr:spPr>
    </xdr:pic>
    <xdr:clientData fLocksWithSheet="0"/>
  </xdr:twoCellAnchor>
  <xdr:twoCellAnchor editAs="oneCell">
    <xdr:from>
      <xdr:col>5</xdr:col>
      <xdr:colOff>533400</xdr:colOff>
      <xdr:row>5</xdr:row>
      <xdr:rowOff>76200</xdr:rowOff>
    </xdr:from>
    <xdr:to>
      <xdr:col>7</xdr:col>
      <xdr:colOff>219075</xdr:colOff>
      <xdr:row>8</xdr:row>
      <xdr:rowOff>28575</xdr:rowOff>
    </xdr:to>
    <xdr:pic>
      <xdr:nvPicPr>
        <xdr:cNvPr id="4" name="obQ01R04"/>
        <xdr:cNvPicPr preferRelativeResize="1">
          <a:picLocks noChangeAspect="1"/>
        </xdr:cNvPicPr>
      </xdr:nvPicPr>
      <xdr:blipFill>
        <a:blip r:embed="rId4"/>
        <a:stretch>
          <a:fillRect/>
        </a:stretch>
      </xdr:blipFill>
      <xdr:spPr>
        <a:xfrm>
          <a:off x="3581400" y="923925"/>
          <a:ext cx="904875" cy="438150"/>
        </a:xfrm>
        <a:prstGeom prst="rect">
          <a:avLst/>
        </a:prstGeom>
        <a:noFill/>
        <a:ln w="9525" cmpd="sng">
          <a:noFill/>
        </a:ln>
      </xdr:spPr>
    </xdr:pic>
    <xdr:clientData fLocksWithSheet="0"/>
  </xdr:twoCellAnchor>
  <xdr:twoCellAnchor editAs="oneCell">
    <xdr:from>
      <xdr:col>7</xdr:col>
      <xdr:colOff>257175</xdr:colOff>
      <xdr:row>5</xdr:row>
      <xdr:rowOff>76200</xdr:rowOff>
    </xdr:from>
    <xdr:to>
      <xdr:col>8</xdr:col>
      <xdr:colOff>552450</xdr:colOff>
      <xdr:row>8</xdr:row>
      <xdr:rowOff>28575</xdr:rowOff>
    </xdr:to>
    <xdr:pic>
      <xdr:nvPicPr>
        <xdr:cNvPr id="5" name="obQ01R05"/>
        <xdr:cNvPicPr preferRelativeResize="1">
          <a:picLocks noChangeAspect="1"/>
        </xdr:cNvPicPr>
      </xdr:nvPicPr>
      <xdr:blipFill>
        <a:blip r:embed="rId5"/>
        <a:stretch>
          <a:fillRect/>
        </a:stretch>
      </xdr:blipFill>
      <xdr:spPr>
        <a:xfrm>
          <a:off x="4524375" y="923925"/>
          <a:ext cx="904875" cy="438150"/>
        </a:xfrm>
        <a:prstGeom prst="rect">
          <a:avLst/>
        </a:prstGeom>
        <a:noFill/>
        <a:ln w="9525" cmpd="sng">
          <a:noFill/>
        </a:ln>
      </xdr:spPr>
    </xdr:pic>
    <xdr:clientData fLocksWithSheet="0"/>
  </xdr:twoCellAnchor>
  <xdr:twoCellAnchor editAs="oneCell">
    <xdr:from>
      <xdr:col>8</xdr:col>
      <xdr:colOff>590550</xdr:colOff>
      <xdr:row>5</xdr:row>
      <xdr:rowOff>76200</xdr:rowOff>
    </xdr:from>
    <xdr:to>
      <xdr:col>10</xdr:col>
      <xdr:colOff>276225</xdr:colOff>
      <xdr:row>8</xdr:row>
      <xdr:rowOff>28575</xdr:rowOff>
    </xdr:to>
    <xdr:pic>
      <xdr:nvPicPr>
        <xdr:cNvPr id="6" name="obQ01R06"/>
        <xdr:cNvPicPr preferRelativeResize="1">
          <a:picLocks noChangeAspect="1"/>
        </xdr:cNvPicPr>
      </xdr:nvPicPr>
      <xdr:blipFill>
        <a:blip r:embed="rId6"/>
        <a:stretch>
          <a:fillRect/>
        </a:stretch>
      </xdr:blipFill>
      <xdr:spPr>
        <a:xfrm>
          <a:off x="5467350" y="923925"/>
          <a:ext cx="904875" cy="438150"/>
        </a:xfrm>
        <a:prstGeom prst="rect">
          <a:avLst/>
        </a:prstGeom>
        <a:noFill/>
        <a:ln w="9525" cmpd="sng">
          <a:noFill/>
        </a:ln>
      </xdr:spPr>
    </xdr:pic>
    <xdr:clientData fLocksWithSheet="0"/>
  </xdr:twoCellAnchor>
  <xdr:twoCellAnchor editAs="oneCell">
    <xdr:from>
      <xdr:col>1</xdr:col>
      <xdr:colOff>104775</xdr:colOff>
      <xdr:row>10</xdr:row>
      <xdr:rowOff>76200</xdr:rowOff>
    </xdr:from>
    <xdr:to>
      <xdr:col>2</xdr:col>
      <xdr:colOff>400050</xdr:colOff>
      <xdr:row>13</xdr:row>
      <xdr:rowOff>28575</xdr:rowOff>
    </xdr:to>
    <xdr:pic>
      <xdr:nvPicPr>
        <xdr:cNvPr id="7" name="obQ02R01"/>
        <xdr:cNvPicPr preferRelativeResize="1">
          <a:picLocks noChangeAspect="1"/>
        </xdr:cNvPicPr>
      </xdr:nvPicPr>
      <xdr:blipFill>
        <a:blip r:embed="rId7"/>
        <a:stretch>
          <a:fillRect/>
        </a:stretch>
      </xdr:blipFill>
      <xdr:spPr>
        <a:xfrm>
          <a:off x="714375" y="1733550"/>
          <a:ext cx="904875" cy="438150"/>
        </a:xfrm>
        <a:prstGeom prst="rect">
          <a:avLst/>
        </a:prstGeom>
        <a:noFill/>
        <a:ln w="9525" cmpd="sng">
          <a:noFill/>
        </a:ln>
      </xdr:spPr>
    </xdr:pic>
    <xdr:clientData fLocksWithSheet="0"/>
  </xdr:twoCellAnchor>
  <xdr:twoCellAnchor editAs="oneCell">
    <xdr:from>
      <xdr:col>2</xdr:col>
      <xdr:colOff>457200</xdr:colOff>
      <xdr:row>10</xdr:row>
      <xdr:rowOff>76200</xdr:rowOff>
    </xdr:from>
    <xdr:to>
      <xdr:col>4</xdr:col>
      <xdr:colOff>142875</xdr:colOff>
      <xdr:row>13</xdr:row>
      <xdr:rowOff>28575</xdr:rowOff>
    </xdr:to>
    <xdr:pic>
      <xdr:nvPicPr>
        <xdr:cNvPr id="8" name="obQ02R02"/>
        <xdr:cNvPicPr preferRelativeResize="1">
          <a:picLocks noChangeAspect="1"/>
        </xdr:cNvPicPr>
      </xdr:nvPicPr>
      <xdr:blipFill>
        <a:blip r:embed="rId8"/>
        <a:stretch>
          <a:fillRect/>
        </a:stretch>
      </xdr:blipFill>
      <xdr:spPr>
        <a:xfrm>
          <a:off x="1676400" y="1733550"/>
          <a:ext cx="904875" cy="438150"/>
        </a:xfrm>
        <a:prstGeom prst="rect">
          <a:avLst/>
        </a:prstGeom>
        <a:noFill/>
        <a:ln w="9525" cmpd="sng">
          <a:noFill/>
        </a:ln>
      </xdr:spPr>
    </xdr:pic>
    <xdr:clientData fLocksWithSheet="0"/>
  </xdr:twoCellAnchor>
  <xdr:twoCellAnchor editAs="oneCell">
    <xdr:from>
      <xdr:col>4</xdr:col>
      <xdr:colOff>190500</xdr:colOff>
      <xdr:row>10</xdr:row>
      <xdr:rowOff>76200</xdr:rowOff>
    </xdr:from>
    <xdr:to>
      <xdr:col>5</xdr:col>
      <xdr:colOff>485775</xdr:colOff>
      <xdr:row>13</xdr:row>
      <xdr:rowOff>28575</xdr:rowOff>
    </xdr:to>
    <xdr:pic>
      <xdr:nvPicPr>
        <xdr:cNvPr id="9" name="obQ02R03"/>
        <xdr:cNvPicPr preferRelativeResize="1">
          <a:picLocks noChangeAspect="1"/>
        </xdr:cNvPicPr>
      </xdr:nvPicPr>
      <xdr:blipFill>
        <a:blip r:embed="rId9"/>
        <a:stretch>
          <a:fillRect/>
        </a:stretch>
      </xdr:blipFill>
      <xdr:spPr>
        <a:xfrm>
          <a:off x="2628900" y="1733550"/>
          <a:ext cx="904875" cy="438150"/>
        </a:xfrm>
        <a:prstGeom prst="rect">
          <a:avLst/>
        </a:prstGeom>
        <a:noFill/>
        <a:ln w="9525" cmpd="sng">
          <a:noFill/>
        </a:ln>
      </xdr:spPr>
    </xdr:pic>
    <xdr:clientData fLocksWithSheet="0"/>
  </xdr:twoCellAnchor>
  <xdr:twoCellAnchor editAs="oneCell">
    <xdr:from>
      <xdr:col>5</xdr:col>
      <xdr:colOff>533400</xdr:colOff>
      <xdr:row>10</xdr:row>
      <xdr:rowOff>76200</xdr:rowOff>
    </xdr:from>
    <xdr:to>
      <xdr:col>7</xdr:col>
      <xdr:colOff>219075</xdr:colOff>
      <xdr:row>13</xdr:row>
      <xdr:rowOff>28575</xdr:rowOff>
    </xdr:to>
    <xdr:pic>
      <xdr:nvPicPr>
        <xdr:cNvPr id="10" name="obQ02R04"/>
        <xdr:cNvPicPr preferRelativeResize="1">
          <a:picLocks noChangeAspect="1"/>
        </xdr:cNvPicPr>
      </xdr:nvPicPr>
      <xdr:blipFill>
        <a:blip r:embed="rId10"/>
        <a:stretch>
          <a:fillRect/>
        </a:stretch>
      </xdr:blipFill>
      <xdr:spPr>
        <a:xfrm>
          <a:off x="3581400" y="1733550"/>
          <a:ext cx="904875" cy="438150"/>
        </a:xfrm>
        <a:prstGeom prst="rect">
          <a:avLst/>
        </a:prstGeom>
        <a:noFill/>
        <a:ln w="9525" cmpd="sng">
          <a:noFill/>
        </a:ln>
      </xdr:spPr>
    </xdr:pic>
    <xdr:clientData fLocksWithSheet="0"/>
  </xdr:twoCellAnchor>
  <xdr:twoCellAnchor editAs="oneCell">
    <xdr:from>
      <xdr:col>7</xdr:col>
      <xdr:colOff>257175</xdr:colOff>
      <xdr:row>10</xdr:row>
      <xdr:rowOff>76200</xdr:rowOff>
    </xdr:from>
    <xdr:to>
      <xdr:col>8</xdr:col>
      <xdr:colOff>552450</xdr:colOff>
      <xdr:row>13</xdr:row>
      <xdr:rowOff>28575</xdr:rowOff>
    </xdr:to>
    <xdr:pic>
      <xdr:nvPicPr>
        <xdr:cNvPr id="11" name="obQ02R05"/>
        <xdr:cNvPicPr preferRelativeResize="1">
          <a:picLocks noChangeAspect="1"/>
        </xdr:cNvPicPr>
      </xdr:nvPicPr>
      <xdr:blipFill>
        <a:blip r:embed="rId11"/>
        <a:stretch>
          <a:fillRect/>
        </a:stretch>
      </xdr:blipFill>
      <xdr:spPr>
        <a:xfrm>
          <a:off x="4524375" y="1733550"/>
          <a:ext cx="904875" cy="438150"/>
        </a:xfrm>
        <a:prstGeom prst="rect">
          <a:avLst/>
        </a:prstGeom>
        <a:noFill/>
        <a:ln w="9525" cmpd="sng">
          <a:noFill/>
        </a:ln>
      </xdr:spPr>
    </xdr:pic>
    <xdr:clientData fLocksWithSheet="0"/>
  </xdr:twoCellAnchor>
  <xdr:twoCellAnchor editAs="oneCell">
    <xdr:from>
      <xdr:col>8</xdr:col>
      <xdr:colOff>590550</xdr:colOff>
      <xdr:row>10</xdr:row>
      <xdr:rowOff>76200</xdr:rowOff>
    </xdr:from>
    <xdr:to>
      <xdr:col>10</xdr:col>
      <xdr:colOff>276225</xdr:colOff>
      <xdr:row>13</xdr:row>
      <xdr:rowOff>28575</xdr:rowOff>
    </xdr:to>
    <xdr:pic>
      <xdr:nvPicPr>
        <xdr:cNvPr id="12" name="obQ02R06"/>
        <xdr:cNvPicPr preferRelativeResize="1">
          <a:picLocks noChangeAspect="1"/>
        </xdr:cNvPicPr>
      </xdr:nvPicPr>
      <xdr:blipFill>
        <a:blip r:embed="rId12"/>
        <a:stretch>
          <a:fillRect/>
        </a:stretch>
      </xdr:blipFill>
      <xdr:spPr>
        <a:xfrm>
          <a:off x="5467350" y="1733550"/>
          <a:ext cx="904875" cy="438150"/>
        </a:xfrm>
        <a:prstGeom prst="rect">
          <a:avLst/>
        </a:prstGeom>
        <a:noFill/>
        <a:ln w="9525" cmpd="sng">
          <a:noFill/>
        </a:ln>
      </xdr:spPr>
    </xdr:pic>
    <xdr:clientData fLocksWithSheet="0"/>
  </xdr:twoCellAnchor>
  <xdr:twoCellAnchor editAs="oneCell">
    <xdr:from>
      <xdr:col>1</xdr:col>
      <xdr:colOff>104775</xdr:colOff>
      <xdr:row>15</xdr:row>
      <xdr:rowOff>76200</xdr:rowOff>
    </xdr:from>
    <xdr:to>
      <xdr:col>2</xdr:col>
      <xdr:colOff>400050</xdr:colOff>
      <xdr:row>18</xdr:row>
      <xdr:rowOff>28575</xdr:rowOff>
    </xdr:to>
    <xdr:pic>
      <xdr:nvPicPr>
        <xdr:cNvPr id="13" name="obQ03R01"/>
        <xdr:cNvPicPr preferRelativeResize="1">
          <a:picLocks noChangeAspect="1"/>
        </xdr:cNvPicPr>
      </xdr:nvPicPr>
      <xdr:blipFill>
        <a:blip r:embed="rId13"/>
        <a:stretch>
          <a:fillRect/>
        </a:stretch>
      </xdr:blipFill>
      <xdr:spPr>
        <a:xfrm>
          <a:off x="714375" y="2543175"/>
          <a:ext cx="904875" cy="438150"/>
        </a:xfrm>
        <a:prstGeom prst="rect">
          <a:avLst/>
        </a:prstGeom>
        <a:noFill/>
        <a:ln w="9525" cmpd="sng">
          <a:noFill/>
        </a:ln>
      </xdr:spPr>
    </xdr:pic>
    <xdr:clientData fLocksWithSheet="0"/>
  </xdr:twoCellAnchor>
  <xdr:twoCellAnchor editAs="oneCell">
    <xdr:from>
      <xdr:col>2</xdr:col>
      <xdr:colOff>457200</xdr:colOff>
      <xdr:row>15</xdr:row>
      <xdr:rowOff>76200</xdr:rowOff>
    </xdr:from>
    <xdr:to>
      <xdr:col>4</xdr:col>
      <xdr:colOff>142875</xdr:colOff>
      <xdr:row>18</xdr:row>
      <xdr:rowOff>28575</xdr:rowOff>
    </xdr:to>
    <xdr:pic>
      <xdr:nvPicPr>
        <xdr:cNvPr id="14" name="obQ03R02"/>
        <xdr:cNvPicPr preferRelativeResize="1">
          <a:picLocks noChangeAspect="1"/>
        </xdr:cNvPicPr>
      </xdr:nvPicPr>
      <xdr:blipFill>
        <a:blip r:embed="rId14"/>
        <a:stretch>
          <a:fillRect/>
        </a:stretch>
      </xdr:blipFill>
      <xdr:spPr>
        <a:xfrm>
          <a:off x="1676400" y="2543175"/>
          <a:ext cx="904875" cy="438150"/>
        </a:xfrm>
        <a:prstGeom prst="rect">
          <a:avLst/>
        </a:prstGeom>
        <a:noFill/>
        <a:ln w="9525" cmpd="sng">
          <a:noFill/>
        </a:ln>
      </xdr:spPr>
    </xdr:pic>
    <xdr:clientData fLocksWithSheet="0"/>
  </xdr:twoCellAnchor>
  <xdr:twoCellAnchor editAs="oneCell">
    <xdr:from>
      <xdr:col>4</xdr:col>
      <xdr:colOff>190500</xdr:colOff>
      <xdr:row>15</xdr:row>
      <xdr:rowOff>76200</xdr:rowOff>
    </xdr:from>
    <xdr:to>
      <xdr:col>5</xdr:col>
      <xdr:colOff>485775</xdr:colOff>
      <xdr:row>18</xdr:row>
      <xdr:rowOff>28575</xdr:rowOff>
    </xdr:to>
    <xdr:pic>
      <xdr:nvPicPr>
        <xdr:cNvPr id="15" name="obQ03R03"/>
        <xdr:cNvPicPr preferRelativeResize="1">
          <a:picLocks noChangeAspect="1"/>
        </xdr:cNvPicPr>
      </xdr:nvPicPr>
      <xdr:blipFill>
        <a:blip r:embed="rId15"/>
        <a:stretch>
          <a:fillRect/>
        </a:stretch>
      </xdr:blipFill>
      <xdr:spPr>
        <a:xfrm>
          <a:off x="2628900" y="2543175"/>
          <a:ext cx="904875" cy="438150"/>
        </a:xfrm>
        <a:prstGeom prst="rect">
          <a:avLst/>
        </a:prstGeom>
        <a:noFill/>
        <a:ln w="9525" cmpd="sng">
          <a:noFill/>
        </a:ln>
      </xdr:spPr>
    </xdr:pic>
    <xdr:clientData fLocksWithSheet="0"/>
  </xdr:twoCellAnchor>
  <xdr:twoCellAnchor editAs="oneCell">
    <xdr:from>
      <xdr:col>5</xdr:col>
      <xdr:colOff>533400</xdr:colOff>
      <xdr:row>15</xdr:row>
      <xdr:rowOff>76200</xdr:rowOff>
    </xdr:from>
    <xdr:to>
      <xdr:col>7</xdr:col>
      <xdr:colOff>219075</xdr:colOff>
      <xdr:row>18</xdr:row>
      <xdr:rowOff>28575</xdr:rowOff>
    </xdr:to>
    <xdr:pic>
      <xdr:nvPicPr>
        <xdr:cNvPr id="16" name="obQ03R04"/>
        <xdr:cNvPicPr preferRelativeResize="1">
          <a:picLocks noChangeAspect="1"/>
        </xdr:cNvPicPr>
      </xdr:nvPicPr>
      <xdr:blipFill>
        <a:blip r:embed="rId16"/>
        <a:stretch>
          <a:fillRect/>
        </a:stretch>
      </xdr:blipFill>
      <xdr:spPr>
        <a:xfrm>
          <a:off x="3581400" y="2543175"/>
          <a:ext cx="904875" cy="438150"/>
        </a:xfrm>
        <a:prstGeom prst="rect">
          <a:avLst/>
        </a:prstGeom>
        <a:noFill/>
        <a:ln w="9525" cmpd="sng">
          <a:noFill/>
        </a:ln>
      </xdr:spPr>
    </xdr:pic>
    <xdr:clientData fLocksWithSheet="0"/>
  </xdr:twoCellAnchor>
  <xdr:twoCellAnchor editAs="oneCell">
    <xdr:from>
      <xdr:col>7</xdr:col>
      <xdr:colOff>257175</xdr:colOff>
      <xdr:row>15</xdr:row>
      <xdr:rowOff>76200</xdr:rowOff>
    </xdr:from>
    <xdr:to>
      <xdr:col>8</xdr:col>
      <xdr:colOff>552450</xdr:colOff>
      <xdr:row>18</xdr:row>
      <xdr:rowOff>28575</xdr:rowOff>
    </xdr:to>
    <xdr:pic>
      <xdr:nvPicPr>
        <xdr:cNvPr id="17" name="obQ03R05"/>
        <xdr:cNvPicPr preferRelativeResize="1">
          <a:picLocks noChangeAspect="1"/>
        </xdr:cNvPicPr>
      </xdr:nvPicPr>
      <xdr:blipFill>
        <a:blip r:embed="rId17"/>
        <a:stretch>
          <a:fillRect/>
        </a:stretch>
      </xdr:blipFill>
      <xdr:spPr>
        <a:xfrm>
          <a:off x="4524375" y="2543175"/>
          <a:ext cx="904875" cy="438150"/>
        </a:xfrm>
        <a:prstGeom prst="rect">
          <a:avLst/>
        </a:prstGeom>
        <a:noFill/>
        <a:ln w="9525" cmpd="sng">
          <a:noFill/>
        </a:ln>
      </xdr:spPr>
    </xdr:pic>
    <xdr:clientData fLocksWithSheet="0"/>
  </xdr:twoCellAnchor>
  <xdr:twoCellAnchor editAs="oneCell">
    <xdr:from>
      <xdr:col>8</xdr:col>
      <xdr:colOff>590550</xdr:colOff>
      <xdr:row>15</xdr:row>
      <xdr:rowOff>76200</xdr:rowOff>
    </xdr:from>
    <xdr:to>
      <xdr:col>10</xdr:col>
      <xdr:colOff>276225</xdr:colOff>
      <xdr:row>18</xdr:row>
      <xdr:rowOff>28575</xdr:rowOff>
    </xdr:to>
    <xdr:pic>
      <xdr:nvPicPr>
        <xdr:cNvPr id="18" name="obQ03R06"/>
        <xdr:cNvPicPr preferRelativeResize="1">
          <a:picLocks noChangeAspect="1"/>
        </xdr:cNvPicPr>
      </xdr:nvPicPr>
      <xdr:blipFill>
        <a:blip r:embed="rId18"/>
        <a:stretch>
          <a:fillRect/>
        </a:stretch>
      </xdr:blipFill>
      <xdr:spPr>
        <a:xfrm>
          <a:off x="5467350" y="2543175"/>
          <a:ext cx="904875" cy="438150"/>
        </a:xfrm>
        <a:prstGeom prst="rect">
          <a:avLst/>
        </a:prstGeom>
        <a:noFill/>
        <a:ln w="9525" cmpd="sng">
          <a:noFill/>
        </a:ln>
      </xdr:spPr>
    </xdr:pic>
    <xdr:clientData fLocksWithSheet="0"/>
  </xdr:twoCellAnchor>
  <xdr:twoCellAnchor editAs="oneCell">
    <xdr:from>
      <xdr:col>1</xdr:col>
      <xdr:colOff>104775</xdr:colOff>
      <xdr:row>20</xdr:row>
      <xdr:rowOff>76200</xdr:rowOff>
    </xdr:from>
    <xdr:to>
      <xdr:col>2</xdr:col>
      <xdr:colOff>400050</xdr:colOff>
      <xdr:row>23</xdr:row>
      <xdr:rowOff>28575</xdr:rowOff>
    </xdr:to>
    <xdr:pic>
      <xdr:nvPicPr>
        <xdr:cNvPr id="19" name="obQ04R01"/>
        <xdr:cNvPicPr preferRelativeResize="1">
          <a:picLocks noChangeAspect="1"/>
        </xdr:cNvPicPr>
      </xdr:nvPicPr>
      <xdr:blipFill>
        <a:blip r:embed="rId19"/>
        <a:stretch>
          <a:fillRect/>
        </a:stretch>
      </xdr:blipFill>
      <xdr:spPr>
        <a:xfrm>
          <a:off x="714375" y="3352800"/>
          <a:ext cx="904875" cy="438150"/>
        </a:xfrm>
        <a:prstGeom prst="rect">
          <a:avLst/>
        </a:prstGeom>
        <a:noFill/>
        <a:ln w="9525" cmpd="sng">
          <a:noFill/>
        </a:ln>
      </xdr:spPr>
    </xdr:pic>
    <xdr:clientData fLocksWithSheet="0"/>
  </xdr:twoCellAnchor>
  <xdr:twoCellAnchor editAs="oneCell">
    <xdr:from>
      <xdr:col>2</xdr:col>
      <xdr:colOff>457200</xdr:colOff>
      <xdr:row>20</xdr:row>
      <xdr:rowOff>76200</xdr:rowOff>
    </xdr:from>
    <xdr:to>
      <xdr:col>4</xdr:col>
      <xdr:colOff>142875</xdr:colOff>
      <xdr:row>23</xdr:row>
      <xdr:rowOff>28575</xdr:rowOff>
    </xdr:to>
    <xdr:pic>
      <xdr:nvPicPr>
        <xdr:cNvPr id="20" name="obQ04R02"/>
        <xdr:cNvPicPr preferRelativeResize="1">
          <a:picLocks noChangeAspect="1"/>
        </xdr:cNvPicPr>
      </xdr:nvPicPr>
      <xdr:blipFill>
        <a:blip r:embed="rId20"/>
        <a:stretch>
          <a:fillRect/>
        </a:stretch>
      </xdr:blipFill>
      <xdr:spPr>
        <a:xfrm>
          <a:off x="1676400" y="3352800"/>
          <a:ext cx="904875" cy="438150"/>
        </a:xfrm>
        <a:prstGeom prst="rect">
          <a:avLst/>
        </a:prstGeom>
        <a:noFill/>
        <a:ln w="9525" cmpd="sng">
          <a:noFill/>
        </a:ln>
      </xdr:spPr>
    </xdr:pic>
    <xdr:clientData fLocksWithSheet="0"/>
  </xdr:twoCellAnchor>
  <xdr:twoCellAnchor editAs="oneCell">
    <xdr:from>
      <xdr:col>4</xdr:col>
      <xdr:colOff>190500</xdr:colOff>
      <xdr:row>20</xdr:row>
      <xdr:rowOff>76200</xdr:rowOff>
    </xdr:from>
    <xdr:to>
      <xdr:col>5</xdr:col>
      <xdr:colOff>485775</xdr:colOff>
      <xdr:row>23</xdr:row>
      <xdr:rowOff>28575</xdr:rowOff>
    </xdr:to>
    <xdr:pic>
      <xdr:nvPicPr>
        <xdr:cNvPr id="21" name="obQ04R03"/>
        <xdr:cNvPicPr preferRelativeResize="1">
          <a:picLocks noChangeAspect="1"/>
        </xdr:cNvPicPr>
      </xdr:nvPicPr>
      <xdr:blipFill>
        <a:blip r:embed="rId21"/>
        <a:stretch>
          <a:fillRect/>
        </a:stretch>
      </xdr:blipFill>
      <xdr:spPr>
        <a:xfrm>
          <a:off x="2628900" y="3352800"/>
          <a:ext cx="904875" cy="438150"/>
        </a:xfrm>
        <a:prstGeom prst="rect">
          <a:avLst/>
        </a:prstGeom>
        <a:noFill/>
        <a:ln w="9525" cmpd="sng">
          <a:noFill/>
        </a:ln>
      </xdr:spPr>
    </xdr:pic>
    <xdr:clientData fLocksWithSheet="0"/>
  </xdr:twoCellAnchor>
  <xdr:twoCellAnchor editAs="oneCell">
    <xdr:from>
      <xdr:col>5</xdr:col>
      <xdr:colOff>533400</xdr:colOff>
      <xdr:row>20</xdr:row>
      <xdr:rowOff>76200</xdr:rowOff>
    </xdr:from>
    <xdr:to>
      <xdr:col>7</xdr:col>
      <xdr:colOff>219075</xdr:colOff>
      <xdr:row>23</xdr:row>
      <xdr:rowOff>28575</xdr:rowOff>
    </xdr:to>
    <xdr:pic>
      <xdr:nvPicPr>
        <xdr:cNvPr id="22" name="obQ04R04"/>
        <xdr:cNvPicPr preferRelativeResize="1">
          <a:picLocks noChangeAspect="1"/>
        </xdr:cNvPicPr>
      </xdr:nvPicPr>
      <xdr:blipFill>
        <a:blip r:embed="rId22"/>
        <a:stretch>
          <a:fillRect/>
        </a:stretch>
      </xdr:blipFill>
      <xdr:spPr>
        <a:xfrm>
          <a:off x="3581400" y="3352800"/>
          <a:ext cx="904875" cy="438150"/>
        </a:xfrm>
        <a:prstGeom prst="rect">
          <a:avLst/>
        </a:prstGeom>
        <a:noFill/>
        <a:ln w="9525" cmpd="sng">
          <a:noFill/>
        </a:ln>
      </xdr:spPr>
    </xdr:pic>
    <xdr:clientData fLocksWithSheet="0"/>
  </xdr:twoCellAnchor>
  <xdr:twoCellAnchor editAs="oneCell">
    <xdr:from>
      <xdr:col>7</xdr:col>
      <xdr:colOff>257175</xdr:colOff>
      <xdr:row>20</xdr:row>
      <xdr:rowOff>76200</xdr:rowOff>
    </xdr:from>
    <xdr:to>
      <xdr:col>8</xdr:col>
      <xdr:colOff>552450</xdr:colOff>
      <xdr:row>23</xdr:row>
      <xdr:rowOff>28575</xdr:rowOff>
    </xdr:to>
    <xdr:pic>
      <xdr:nvPicPr>
        <xdr:cNvPr id="23" name="obQ04R05"/>
        <xdr:cNvPicPr preferRelativeResize="1">
          <a:picLocks noChangeAspect="1"/>
        </xdr:cNvPicPr>
      </xdr:nvPicPr>
      <xdr:blipFill>
        <a:blip r:embed="rId23"/>
        <a:stretch>
          <a:fillRect/>
        </a:stretch>
      </xdr:blipFill>
      <xdr:spPr>
        <a:xfrm>
          <a:off x="4524375" y="3352800"/>
          <a:ext cx="904875" cy="438150"/>
        </a:xfrm>
        <a:prstGeom prst="rect">
          <a:avLst/>
        </a:prstGeom>
        <a:noFill/>
        <a:ln w="9525" cmpd="sng">
          <a:noFill/>
        </a:ln>
      </xdr:spPr>
    </xdr:pic>
    <xdr:clientData fLocksWithSheet="0"/>
  </xdr:twoCellAnchor>
  <xdr:twoCellAnchor editAs="oneCell">
    <xdr:from>
      <xdr:col>8</xdr:col>
      <xdr:colOff>590550</xdr:colOff>
      <xdr:row>20</xdr:row>
      <xdr:rowOff>76200</xdr:rowOff>
    </xdr:from>
    <xdr:to>
      <xdr:col>10</xdr:col>
      <xdr:colOff>276225</xdr:colOff>
      <xdr:row>23</xdr:row>
      <xdr:rowOff>28575</xdr:rowOff>
    </xdr:to>
    <xdr:pic>
      <xdr:nvPicPr>
        <xdr:cNvPr id="24" name="obQ04R06"/>
        <xdr:cNvPicPr preferRelativeResize="1">
          <a:picLocks noChangeAspect="1"/>
        </xdr:cNvPicPr>
      </xdr:nvPicPr>
      <xdr:blipFill>
        <a:blip r:embed="rId24"/>
        <a:stretch>
          <a:fillRect/>
        </a:stretch>
      </xdr:blipFill>
      <xdr:spPr>
        <a:xfrm>
          <a:off x="5467350" y="3352800"/>
          <a:ext cx="904875" cy="438150"/>
        </a:xfrm>
        <a:prstGeom prst="rect">
          <a:avLst/>
        </a:prstGeom>
        <a:noFill/>
        <a:ln w="9525" cmpd="sng">
          <a:noFill/>
        </a:ln>
      </xdr:spPr>
    </xdr:pic>
    <xdr:clientData fLocksWithSheet="0"/>
  </xdr:twoCellAnchor>
  <xdr:twoCellAnchor editAs="oneCell">
    <xdr:from>
      <xdr:col>1</xdr:col>
      <xdr:colOff>104775</xdr:colOff>
      <xdr:row>25</xdr:row>
      <xdr:rowOff>76200</xdr:rowOff>
    </xdr:from>
    <xdr:to>
      <xdr:col>2</xdr:col>
      <xdr:colOff>400050</xdr:colOff>
      <xdr:row>28</xdr:row>
      <xdr:rowOff>28575</xdr:rowOff>
    </xdr:to>
    <xdr:pic>
      <xdr:nvPicPr>
        <xdr:cNvPr id="25" name="obQ05R01"/>
        <xdr:cNvPicPr preferRelativeResize="1">
          <a:picLocks noChangeAspect="1"/>
        </xdr:cNvPicPr>
      </xdr:nvPicPr>
      <xdr:blipFill>
        <a:blip r:embed="rId25"/>
        <a:stretch>
          <a:fillRect/>
        </a:stretch>
      </xdr:blipFill>
      <xdr:spPr>
        <a:xfrm>
          <a:off x="714375" y="4162425"/>
          <a:ext cx="904875" cy="438150"/>
        </a:xfrm>
        <a:prstGeom prst="rect">
          <a:avLst/>
        </a:prstGeom>
        <a:noFill/>
        <a:ln w="9525" cmpd="sng">
          <a:noFill/>
        </a:ln>
      </xdr:spPr>
    </xdr:pic>
    <xdr:clientData fLocksWithSheet="0"/>
  </xdr:twoCellAnchor>
  <xdr:twoCellAnchor editAs="oneCell">
    <xdr:from>
      <xdr:col>2</xdr:col>
      <xdr:colOff>457200</xdr:colOff>
      <xdr:row>25</xdr:row>
      <xdr:rowOff>76200</xdr:rowOff>
    </xdr:from>
    <xdr:to>
      <xdr:col>4</xdr:col>
      <xdr:colOff>142875</xdr:colOff>
      <xdr:row>28</xdr:row>
      <xdr:rowOff>28575</xdr:rowOff>
    </xdr:to>
    <xdr:pic>
      <xdr:nvPicPr>
        <xdr:cNvPr id="26" name="obQ05R02"/>
        <xdr:cNvPicPr preferRelativeResize="1">
          <a:picLocks noChangeAspect="1"/>
        </xdr:cNvPicPr>
      </xdr:nvPicPr>
      <xdr:blipFill>
        <a:blip r:embed="rId26"/>
        <a:stretch>
          <a:fillRect/>
        </a:stretch>
      </xdr:blipFill>
      <xdr:spPr>
        <a:xfrm>
          <a:off x="1676400" y="4162425"/>
          <a:ext cx="904875" cy="438150"/>
        </a:xfrm>
        <a:prstGeom prst="rect">
          <a:avLst/>
        </a:prstGeom>
        <a:noFill/>
        <a:ln w="9525" cmpd="sng">
          <a:noFill/>
        </a:ln>
      </xdr:spPr>
    </xdr:pic>
    <xdr:clientData fLocksWithSheet="0"/>
  </xdr:twoCellAnchor>
  <xdr:twoCellAnchor editAs="oneCell">
    <xdr:from>
      <xdr:col>4</xdr:col>
      <xdr:colOff>190500</xdr:colOff>
      <xdr:row>25</xdr:row>
      <xdr:rowOff>76200</xdr:rowOff>
    </xdr:from>
    <xdr:to>
      <xdr:col>5</xdr:col>
      <xdr:colOff>485775</xdr:colOff>
      <xdr:row>28</xdr:row>
      <xdr:rowOff>28575</xdr:rowOff>
    </xdr:to>
    <xdr:pic>
      <xdr:nvPicPr>
        <xdr:cNvPr id="27" name="obQ05R03"/>
        <xdr:cNvPicPr preferRelativeResize="1">
          <a:picLocks noChangeAspect="1"/>
        </xdr:cNvPicPr>
      </xdr:nvPicPr>
      <xdr:blipFill>
        <a:blip r:embed="rId27"/>
        <a:stretch>
          <a:fillRect/>
        </a:stretch>
      </xdr:blipFill>
      <xdr:spPr>
        <a:xfrm>
          <a:off x="2628900" y="4162425"/>
          <a:ext cx="904875" cy="438150"/>
        </a:xfrm>
        <a:prstGeom prst="rect">
          <a:avLst/>
        </a:prstGeom>
        <a:noFill/>
        <a:ln w="9525" cmpd="sng">
          <a:noFill/>
        </a:ln>
      </xdr:spPr>
    </xdr:pic>
    <xdr:clientData fLocksWithSheet="0"/>
  </xdr:twoCellAnchor>
  <xdr:twoCellAnchor editAs="oneCell">
    <xdr:from>
      <xdr:col>5</xdr:col>
      <xdr:colOff>533400</xdr:colOff>
      <xdr:row>25</xdr:row>
      <xdr:rowOff>76200</xdr:rowOff>
    </xdr:from>
    <xdr:to>
      <xdr:col>7</xdr:col>
      <xdr:colOff>219075</xdr:colOff>
      <xdr:row>28</xdr:row>
      <xdr:rowOff>28575</xdr:rowOff>
    </xdr:to>
    <xdr:pic>
      <xdr:nvPicPr>
        <xdr:cNvPr id="28" name="obQ05R04"/>
        <xdr:cNvPicPr preferRelativeResize="1">
          <a:picLocks noChangeAspect="1"/>
        </xdr:cNvPicPr>
      </xdr:nvPicPr>
      <xdr:blipFill>
        <a:blip r:embed="rId28"/>
        <a:stretch>
          <a:fillRect/>
        </a:stretch>
      </xdr:blipFill>
      <xdr:spPr>
        <a:xfrm>
          <a:off x="3581400" y="4162425"/>
          <a:ext cx="904875" cy="438150"/>
        </a:xfrm>
        <a:prstGeom prst="rect">
          <a:avLst/>
        </a:prstGeom>
        <a:noFill/>
        <a:ln w="9525" cmpd="sng">
          <a:noFill/>
        </a:ln>
      </xdr:spPr>
    </xdr:pic>
    <xdr:clientData fLocksWithSheet="0"/>
  </xdr:twoCellAnchor>
  <xdr:twoCellAnchor editAs="oneCell">
    <xdr:from>
      <xdr:col>7</xdr:col>
      <xdr:colOff>257175</xdr:colOff>
      <xdr:row>25</xdr:row>
      <xdr:rowOff>76200</xdr:rowOff>
    </xdr:from>
    <xdr:to>
      <xdr:col>8</xdr:col>
      <xdr:colOff>552450</xdr:colOff>
      <xdr:row>28</xdr:row>
      <xdr:rowOff>28575</xdr:rowOff>
    </xdr:to>
    <xdr:pic>
      <xdr:nvPicPr>
        <xdr:cNvPr id="29" name="obQ05R05"/>
        <xdr:cNvPicPr preferRelativeResize="1">
          <a:picLocks noChangeAspect="1"/>
        </xdr:cNvPicPr>
      </xdr:nvPicPr>
      <xdr:blipFill>
        <a:blip r:embed="rId29"/>
        <a:stretch>
          <a:fillRect/>
        </a:stretch>
      </xdr:blipFill>
      <xdr:spPr>
        <a:xfrm>
          <a:off x="4524375" y="4162425"/>
          <a:ext cx="904875" cy="438150"/>
        </a:xfrm>
        <a:prstGeom prst="rect">
          <a:avLst/>
        </a:prstGeom>
        <a:noFill/>
        <a:ln w="9525" cmpd="sng">
          <a:noFill/>
        </a:ln>
      </xdr:spPr>
    </xdr:pic>
    <xdr:clientData fLocksWithSheet="0"/>
  </xdr:twoCellAnchor>
  <xdr:twoCellAnchor editAs="oneCell">
    <xdr:from>
      <xdr:col>8</xdr:col>
      <xdr:colOff>590550</xdr:colOff>
      <xdr:row>25</xdr:row>
      <xdr:rowOff>76200</xdr:rowOff>
    </xdr:from>
    <xdr:to>
      <xdr:col>10</xdr:col>
      <xdr:colOff>276225</xdr:colOff>
      <xdr:row>28</xdr:row>
      <xdr:rowOff>28575</xdr:rowOff>
    </xdr:to>
    <xdr:pic>
      <xdr:nvPicPr>
        <xdr:cNvPr id="30" name="obQ05R06"/>
        <xdr:cNvPicPr preferRelativeResize="1">
          <a:picLocks noChangeAspect="1"/>
        </xdr:cNvPicPr>
      </xdr:nvPicPr>
      <xdr:blipFill>
        <a:blip r:embed="rId30"/>
        <a:stretch>
          <a:fillRect/>
        </a:stretch>
      </xdr:blipFill>
      <xdr:spPr>
        <a:xfrm>
          <a:off x="5467350" y="4162425"/>
          <a:ext cx="904875" cy="438150"/>
        </a:xfrm>
        <a:prstGeom prst="rect">
          <a:avLst/>
        </a:prstGeom>
        <a:noFill/>
        <a:ln w="9525" cmpd="sng">
          <a:noFill/>
        </a:ln>
      </xdr:spPr>
    </xdr:pic>
    <xdr:clientData fLocksWithSheet="0"/>
  </xdr:twoCellAnchor>
  <xdr:twoCellAnchor editAs="oneCell">
    <xdr:from>
      <xdr:col>8</xdr:col>
      <xdr:colOff>295275</xdr:colOff>
      <xdr:row>31</xdr:row>
      <xdr:rowOff>142875</xdr:rowOff>
    </xdr:from>
    <xdr:to>
      <xdr:col>9</xdr:col>
      <xdr:colOff>600075</xdr:colOff>
      <xdr:row>33</xdr:row>
      <xdr:rowOff>123825</xdr:rowOff>
    </xdr:to>
    <xdr:pic>
      <xdr:nvPicPr>
        <xdr:cNvPr id="31" name="cbQuestionnaireNext"/>
        <xdr:cNvPicPr preferRelativeResize="1">
          <a:picLocks noChangeAspect="1"/>
        </xdr:cNvPicPr>
      </xdr:nvPicPr>
      <xdr:blipFill>
        <a:blip r:embed="rId31"/>
        <a:stretch>
          <a:fillRect/>
        </a:stretch>
      </xdr:blipFill>
      <xdr:spPr>
        <a:xfrm>
          <a:off x="5172075" y="5200650"/>
          <a:ext cx="914400" cy="304800"/>
        </a:xfrm>
        <a:prstGeom prst="rect">
          <a:avLst/>
        </a:prstGeom>
        <a:noFill/>
        <a:ln w="9525" cmpd="sng">
          <a:noFill/>
        </a:ln>
      </xdr:spPr>
    </xdr:pic>
    <xdr:clientData/>
  </xdr:twoCellAnchor>
  <xdr:twoCellAnchor editAs="oneCell">
    <xdr:from>
      <xdr:col>6</xdr:col>
      <xdr:colOff>447675</xdr:colOff>
      <xdr:row>31</xdr:row>
      <xdr:rowOff>142875</xdr:rowOff>
    </xdr:from>
    <xdr:to>
      <xdr:col>8</xdr:col>
      <xdr:colOff>142875</xdr:colOff>
      <xdr:row>33</xdr:row>
      <xdr:rowOff>123825</xdr:rowOff>
    </xdr:to>
    <xdr:pic>
      <xdr:nvPicPr>
        <xdr:cNvPr id="32" name="cbQuestionnairePrevious"/>
        <xdr:cNvPicPr preferRelativeResize="1">
          <a:picLocks noChangeAspect="1"/>
        </xdr:cNvPicPr>
      </xdr:nvPicPr>
      <xdr:blipFill>
        <a:blip r:embed="rId32"/>
        <a:stretch>
          <a:fillRect/>
        </a:stretch>
      </xdr:blipFill>
      <xdr:spPr>
        <a:xfrm>
          <a:off x="4105275" y="5200650"/>
          <a:ext cx="914400"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600075</xdr:colOff>
      <xdr:row>8</xdr:row>
      <xdr:rowOff>104775</xdr:rowOff>
    </xdr:to>
    <xdr:sp>
      <xdr:nvSpPr>
        <xdr:cNvPr id="1" name="Text Box 1"/>
        <xdr:cNvSpPr txBox="1">
          <a:spLocks noChangeArrowheads="1"/>
        </xdr:cNvSpPr>
      </xdr:nvSpPr>
      <xdr:spPr>
        <a:xfrm>
          <a:off x="609600" y="685800"/>
          <a:ext cx="5476875" cy="7524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You have completed the questionnaire. Press </a:t>
          </a:r>
          <a:r>
            <a:rPr lang="en-US" cap="none" sz="1000" b="1" i="0" u="none" baseline="0">
              <a:solidFill>
                <a:srgbClr val="000000"/>
              </a:solidFill>
              <a:latin typeface="Arial"/>
              <a:ea typeface="Arial"/>
              <a:cs typeface="Arial"/>
            </a:rPr>
            <a:t>Next</a:t>
          </a:r>
          <a:r>
            <a:rPr lang="en-US" cap="none" sz="1000" b="0" i="0" u="none" baseline="0">
              <a:solidFill>
                <a:srgbClr val="000000"/>
              </a:solidFill>
              <a:latin typeface="Arial"/>
              <a:ea typeface="Arial"/>
              <a:cs typeface="Arial"/>
            </a:rPr>
            <a:t> to begin the assessment with an explanation of how manager behaviour is divided into four competencies. Note that when you proceed from this point you will not be able to return and adjust your responses.</a:t>
          </a:r>
        </a:p>
      </xdr:txBody>
    </xdr:sp>
    <xdr:clientData/>
  </xdr:twoCellAnchor>
  <xdr:twoCellAnchor editAs="oneCell">
    <xdr:from>
      <xdr:col>8</xdr:col>
      <xdr:colOff>295275</xdr:colOff>
      <xdr:row>9</xdr:row>
      <xdr:rowOff>38100</xdr:rowOff>
    </xdr:from>
    <xdr:to>
      <xdr:col>9</xdr:col>
      <xdr:colOff>600075</xdr:colOff>
      <xdr:row>11</xdr:row>
      <xdr:rowOff>19050</xdr:rowOff>
    </xdr:to>
    <xdr:pic>
      <xdr:nvPicPr>
        <xdr:cNvPr id="2" name="cbCompleteNext"/>
        <xdr:cNvPicPr preferRelativeResize="1">
          <a:picLocks noChangeAspect="1"/>
        </xdr:cNvPicPr>
      </xdr:nvPicPr>
      <xdr:blipFill>
        <a:blip r:embed="rId1"/>
        <a:stretch>
          <a:fillRect/>
        </a:stretch>
      </xdr:blipFill>
      <xdr:spPr>
        <a:xfrm>
          <a:off x="5172075" y="1533525"/>
          <a:ext cx="914400" cy="304800"/>
        </a:xfrm>
        <a:prstGeom prst="rect">
          <a:avLst/>
        </a:prstGeom>
        <a:noFill/>
        <a:ln w="9525" cmpd="sng">
          <a:noFill/>
        </a:ln>
      </xdr:spPr>
    </xdr:pic>
    <xdr:clientData/>
  </xdr:twoCellAnchor>
  <xdr:twoCellAnchor editAs="oneCell">
    <xdr:from>
      <xdr:col>6</xdr:col>
      <xdr:colOff>447675</xdr:colOff>
      <xdr:row>9</xdr:row>
      <xdr:rowOff>38100</xdr:rowOff>
    </xdr:from>
    <xdr:to>
      <xdr:col>8</xdr:col>
      <xdr:colOff>142875</xdr:colOff>
      <xdr:row>11</xdr:row>
      <xdr:rowOff>19050</xdr:rowOff>
    </xdr:to>
    <xdr:pic>
      <xdr:nvPicPr>
        <xdr:cNvPr id="3" name="cbCompletePrevious"/>
        <xdr:cNvPicPr preferRelativeResize="1">
          <a:picLocks noChangeAspect="1"/>
        </xdr:cNvPicPr>
      </xdr:nvPicPr>
      <xdr:blipFill>
        <a:blip r:embed="rId2"/>
        <a:stretch>
          <a:fillRect/>
        </a:stretch>
      </xdr:blipFill>
      <xdr:spPr>
        <a:xfrm>
          <a:off x="4105275" y="1533525"/>
          <a:ext cx="914400" cy="304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3</xdr:col>
      <xdr:colOff>257175</xdr:colOff>
      <xdr:row>7</xdr:row>
      <xdr:rowOff>114300</xdr:rowOff>
    </xdr:to>
    <xdr:sp>
      <xdr:nvSpPr>
        <xdr:cNvPr id="1" name="Text Box 1"/>
        <xdr:cNvSpPr txBox="1">
          <a:spLocks noChangeArrowheads="1"/>
        </xdr:cNvSpPr>
      </xdr:nvSpPr>
      <xdr:spPr>
        <a:xfrm>
          <a:off x="609600" y="685800"/>
          <a:ext cx="5476875" cy="600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questionnaire you have just completed looks at four behavioural areas (competencies) identified as effective for preventing and reducing stress at work. Each competency is subdivided into three subcompetencies, as shown in the table below:</a:t>
          </a:r>
        </a:p>
      </xdr:txBody>
    </xdr:sp>
    <xdr:clientData/>
  </xdr:twoCellAnchor>
  <xdr:twoCellAnchor editAs="oneCell">
    <xdr:from>
      <xdr:col>2</xdr:col>
      <xdr:colOff>2143125</xdr:colOff>
      <xdr:row>38</xdr:row>
      <xdr:rowOff>123825</xdr:rowOff>
    </xdr:from>
    <xdr:to>
      <xdr:col>2</xdr:col>
      <xdr:colOff>3057525</xdr:colOff>
      <xdr:row>40</xdr:row>
      <xdr:rowOff>104775</xdr:rowOff>
    </xdr:to>
    <xdr:pic>
      <xdr:nvPicPr>
        <xdr:cNvPr id="2" name="cbCompetenciesNext"/>
        <xdr:cNvPicPr preferRelativeResize="1">
          <a:picLocks noChangeAspect="1"/>
        </xdr:cNvPicPr>
      </xdr:nvPicPr>
      <xdr:blipFill>
        <a:blip r:embed="rId1"/>
        <a:stretch>
          <a:fillRect/>
        </a:stretch>
      </xdr:blipFill>
      <xdr:spPr>
        <a:xfrm>
          <a:off x="4914900" y="8067675"/>
          <a:ext cx="914400" cy="304800"/>
        </a:xfrm>
        <a:prstGeom prst="rect">
          <a:avLst/>
        </a:prstGeom>
        <a:noFill/>
        <a:ln w="9525" cmpd="sng">
          <a:noFill/>
        </a:ln>
      </xdr:spPr>
    </xdr:pic>
    <xdr:clientData/>
  </xdr:twoCellAnchor>
  <xdr:twoCellAnchor editAs="oneCell">
    <xdr:from>
      <xdr:col>2</xdr:col>
      <xdr:colOff>1076325</xdr:colOff>
      <xdr:row>38</xdr:row>
      <xdr:rowOff>123825</xdr:rowOff>
    </xdr:from>
    <xdr:to>
      <xdr:col>2</xdr:col>
      <xdr:colOff>1990725</xdr:colOff>
      <xdr:row>40</xdr:row>
      <xdr:rowOff>104775</xdr:rowOff>
    </xdr:to>
    <xdr:pic>
      <xdr:nvPicPr>
        <xdr:cNvPr id="3" name="cbCompetenciesPrevious"/>
        <xdr:cNvPicPr preferRelativeResize="1">
          <a:picLocks noChangeAspect="1"/>
        </xdr:cNvPicPr>
      </xdr:nvPicPr>
      <xdr:blipFill>
        <a:blip r:embed="rId2"/>
        <a:stretch>
          <a:fillRect/>
        </a:stretch>
      </xdr:blipFill>
      <xdr:spPr>
        <a:xfrm>
          <a:off x="3848100" y="8067675"/>
          <a:ext cx="914400" cy="304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447675</xdr:colOff>
      <xdr:row>15</xdr:row>
      <xdr:rowOff>19050</xdr:rowOff>
    </xdr:from>
    <xdr:to>
      <xdr:col>4</xdr:col>
      <xdr:colOff>314325</xdr:colOff>
      <xdr:row>17</xdr:row>
      <xdr:rowOff>0</xdr:rowOff>
    </xdr:to>
    <xdr:pic>
      <xdr:nvPicPr>
        <xdr:cNvPr id="1" name="cbOverallNext"/>
        <xdr:cNvPicPr preferRelativeResize="1">
          <a:picLocks noChangeAspect="1"/>
        </xdr:cNvPicPr>
      </xdr:nvPicPr>
      <xdr:blipFill>
        <a:blip r:embed="rId1"/>
        <a:stretch>
          <a:fillRect/>
        </a:stretch>
      </xdr:blipFill>
      <xdr:spPr>
        <a:xfrm>
          <a:off x="4276725" y="3571875"/>
          <a:ext cx="914400" cy="304800"/>
        </a:xfrm>
        <a:prstGeom prst="rect">
          <a:avLst/>
        </a:prstGeom>
        <a:noFill/>
        <a:ln w="9525" cmpd="sng">
          <a:noFill/>
        </a:ln>
      </xdr:spPr>
    </xdr:pic>
    <xdr:clientData/>
  </xdr:twoCellAnchor>
  <xdr:twoCellAnchor editAs="oneCell">
    <xdr:from>
      <xdr:col>2</xdr:col>
      <xdr:colOff>171450</xdr:colOff>
      <xdr:row>15</xdr:row>
      <xdr:rowOff>19050</xdr:rowOff>
    </xdr:from>
    <xdr:to>
      <xdr:col>3</xdr:col>
      <xdr:colOff>295275</xdr:colOff>
      <xdr:row>17</xdr:row>
      <xdr:rowOff>0</xdr:rowOff>
    </xdr:to>
    <xdr:pic>
      <xdr:nvPicPr>
        <xdr:cNvPr id="2" name="cbOverallPrevious"/>
        <xdr:cNvPicPr preferRelativeResize="1">
          <a:picLocks noChangeAspect="1"/>
        </xdr:cNvPicPr>
      </xdr:nvPicPr>
      <xdr:blipFill>
        <a:blip r:embed="rId2"/>
        <a:stretch>
          <a:fillRect/>
        </a:stretch>
      </xdr:blipFill>
      <xdr:spPr>
        <a:xfrm>
          <a:off x="3209925" y="3571875"/>
          <a:ext cx="914400" cy="304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4</xdr:row>
      <xdr:rowOff>0</xdr:rowOff>
    </xdr:from>
    <xdr:to>
      <xdr:col>14</xdr:col>
      <xdr:colOff>352425</xdr:colOff>
      <xdr:row>18</xdr:row>
      <xdr:rowOff>123825</xdr:rowOff>
    </xdr:to>
    <xdr:graphicFrame>
      <xdr:nvGraphicFramePr>
        <xdr:cNvPr id="1" name="OverallNoExp"/>
        <xdr:cNvGraphicFramePr/>
      </xdr:nvGraphicFramePr>
      <xdr:xfrm>
        <a:off x="600075" y="685800"/>
        <a:ext cx="8286750" cy="23907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18</xdr:row>
      <xdr:rowOff>85725</xdr:rowOff>
    </xdr:from>
    <xdr:to>
      <xdr:col>14</xdr:col>
      <xdr:colOff>342900</xdr:colOff>
      <xdr:row>32</xdr:row>
      <xdr:rowOff>28575</xdr:rowOff>
    </xdr:to>
    <xdr:sp>
      <xdr:nvSpPr>
        <xdr:cNvPr id="2" name="Text Box 2"/>
        <xdr:cNvSpPr txBox="1">
          <a:spLocks noChangeArrowheads="1"/>
        </xdr:cNvSpPr>
      </xdr:nvSpPr>
      <xdr:spPr>
        <a:xfrm>
          <a:off x="609600" y="3038475"/>
          <a:ext cx="8267700" cy="22098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 the following guidelines to interpret your scores:
</a:t>
          </a:r>
          <a:r>
            <a:rPr lang="en-US" cap="none" sz="1000" b="0" i="0" u="none" baseline="0">
              <a:solidFill>
                <a:srgbClr val="000000"/>
              </a:solidFill>
              <a:latin typeface="Arial"/>
              <a:ea typeface="Arial"/>
              <a:cs typeface="Arial"/>
            </a:rPr>
            <a:t>
</a:t>
          </a:r>
          <a:r>
            <a:rPr lang="en-US" cap="none" sz="1000" b="1" i="0" u="none" baseline="0">
              <a:solidFill>
                <a:srgbClr val="FF8080"/>
              </a:solidFill>
              <a:latin typeface="Arial"/>
              <a:ea typeface="Arial"/>
              <a:cs typeface="Arial"/>
            </a:rPr>
            <a:t>75% or below = Development Need</a:t>
          </a:r>
          <a:r>
            <a:rPr lang="en-US" cap="none" sz="1000" b="0" i="0" u="none" baseline="0">
              <a:solidFill>
                <a:srgbClr val="000000"/>
              </a:solidFill>
              <a:latin typeface="Arial"/>
              <a:ea typeface="Arial"/>
              <a:cs typeface="Arial"/>
            </a:rPr>
            <a:t>: This is an area in which you would benefit from some development. Please refer to the following pages to explore which of the behaviours you could consider using more often in the future in order to be more effective at preventing and reducing stress in your team.
</a:t>
          </a:r>
          <a:r>
            <a:rPr lang="en-US" cap="none" sz="1000" b="0" i="0" u="none" baseline="0">
              <a:solidFill>
                <a:srgbClr val="000000"/>
              </a:solidFill>
              <a:latin typeface="Arial"/>
              <a:ea typeface="Arial"/>
              <a:cs typeface="Arial"/>
            </a:rPr>
            <a:t>
</a:t>
          </a:r>
          <a:r>
            <a:rPr lang="en-US" cap="none" sz="1000" b="1" i="0" u="none" baseline="0">
              <a:solidFill>
                <a:srgbClr val="FFCC00"/>
              </a:solidFill>
              <a:latin typeface="Arial"/>
              <a:ea typeface="Arial"/>
              <a:cs typeface="Arial"/>
            </a:rPr>
            <a:t>76% to 89% = Reasonable</a:t>
          </a:r>
          <a:r>
            <a:rPr lang="en-US" cap="none" sz="1000" b="0" i="0" u="none" baseline="0">
              <a:solidFill>
                <a:srgbClr val="000000"/>
              </a:solidFill>
              <a:latin typeface="Arial"/>
              <a:ea typeface="Arial"/>
              <a:cs typeface="Arial"/>
            </a:rPr>
            <a:t>: You show a good awareness of the behaviours needed for effectively preventing and reducing stress in others. It may be helpful to refer to the following pages to see if there are any behaviours you could add to your repertoire in this area to increase your effectiveness in managing stress in others.
</a:t>
          </a:r>
          <a:r>
            <a:rPr lang="en-US" cap="none" sz="1000" b="0" i="0" u="none" baseline="0">
              <a:solidFill>
                <a:srgbClr val="000000"/>
              </a:solidFill>
              <a:latin typeface="Arial"/>
              <a:ea typeface="Arial"/>
              <a:cs typeface="Arial"/>
            </a:rPr>
            <a:t>
</a:t>
          </a:r>
          <a:r>
            <a:rPr lang="en-US" cap="none" sz="1000" b="1" i="0" u="none" baseline="0">
              <a:solidFill>
                <a:srgbClr val="00FF00"/>
              </a:solidFill>
              <a:latin typeface="Arial"/>
              <a:ea typeface="Arial"/>
              <a:cs typeface="Arial"/>
            </a:rPr>
            <a:t>90% and above = Effective</a:t>
          </a:r>
          <a:r>
            <a:rPr lang="en-US" cap="none" sz="1000" b="0" i="0" u="none" baseline="0">
              <a:solidFill>
                <a:srgbClr val="000000"/>
              </a:solidFill>
              <a:latin typeface="Arial"/>
              <a:ea typeface="Arial"/>
              <a:cs typeface="Arial"/>
            </a:rPr>
            <a:t>: You demonstrate the behaviours that have been shown to be effective in preventing and reducing stress in your team.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Press </a:t>
          </a:r>
          <a:r>
            <a:rPr lang="en-US" cap="none" sz="1000" b="1" i="0" u="none" baseline="0">
              <a:solidFill>
                <a:srgbClr val="000000"/>
              </a:solidFill>
              <a:latin typeface="Arial"/>
              <a:ea typeface="Arial"/>
              <a:cs typeface="Arial"/>
            </a:rPr>
            <a:t>Next</a:t>
          </a:r>
          <a:r>
            <a:rPr lang="en-US" cap="none" sz="1000" b="0" i="0" u="none" baseline="0">
              <a:solidFill>
                <a:srgbClr val="000000"/>
              </a:solidFill>
              <a:latin typeface="Arial"/>
              <a:ea typeface="Arial"/>
              <a:cs typeface="Arial"/>
            </a:rPr>
            <a:t> to further analyse your results, concentrating on your worst performing behavioural area. 
</a:t>
          </a:r>
        </a:p>
      </xdr:txBody>
    </xdr:sp>
    <xdr:clientData/>
  </xdr:twoCellAnchor>
  <xdr:twoCellAnchor>
    <xdr:from>
      <xdr:col>1</xdr:col>
      <xdr:colOff>0</xdr:colOff>
      <xdr:row>4</xdr:row>
      <xdr:rowOff>0</xdr:rowOff>
    </xdr:from>
    <xdr:to>
      <xdr:col>14</xdr:col>
      <xdr:colOff>381000</xdr:colOff>
      <xdr:row>17</xdr:row>
      <xdr:rowOff>123825</xdr:rowOff>
    </xdr:to>
    <xdr:graphicFrame>
      <xdr:nvGraphicFramePr>
        <xdr:cNvPr id="3" name="OverallExp"/>
        <xdr:cNvGraphicFramePr/>
      </xdr:nvGraphicFramePr>
      <xdr:xfrm>
        <a:off x="609600" y="685800"/>
        <a:ext cx="8305800" cy="2228850"/>
      </xdr:xfrm>
      <a:graphic>
        <a:graphicData uri="http://schemas.openxmlformats.org/drawingml/2006/chart">
          <c:chart xmlns:c="http://schemas.openxmlformats.org/drawingml/2006/chart" r:id="rId2"/>
        </a:graphicData>
      </a:graphic>
    </xdr:graphicFrame>
    <xdr:clientData/>
  </xdr:twoCellAnchor>
  <xdr:twoCellAnchor editAs="oneCell">
    <xdr:from>
      <xdr:col>12</xdr:col>
      <xdr:colOff>600075</xdr:colOff>
      <xdr:row>32</xdr:row>
      <xdr:rowOff>123825</xdr:rowOff>
    </xdr:from>
    <xdr:to>
      <xdr:col>14</xdr:col>
      <xdr:colOff>295275</xdr:colOff>
      <xdr:row>34</xdr:row>
      <xdr:rowOff>104775</xdr:rowOff>
    </xdr:to>
    <xdr:pic>
      <xdr:nvPicPr>
        <xdr:cNvPr id="4" name="cbInterpretNext"/>
        <xdr:cNvPicPr preferRelativeResize="1">
          <a:picLocks noChangeAspect="1"/>
        </xdr:cNvPicPr>
      </xdr:nvPicPr>
      <xdr:blipFill>
        <a:blip r:embed="rId3"/>
        <a:stretch>
          <a:fillRect/>
        </a:stretch>
      </xdr:blipFill>
      <xdr:spPr>
        <a:xfrm>
          <a:off x="7915275" y="5343525"/>
          <a:ext cx="914400" cy="304800"/>
        </a:xfrm>
        <a:prstGeom prst="rect">
          <a:avLst/>
        </a:prstGeom>
        <a:noFill/>
        <a:ln w="9525" cmpd="sng">
          <a:noFill/>
        </a:ln>
      </xdr:spPr>
    </xdr:pic>
    <xdr:clientData/>
  </xdr:twoCellAnchor>
  <xdr:twoCellAnchor editAs="oneCell">
    <xdr:from>
      <xdr:col>11</xdr:col>
      <xdr:colOff>142875</xdr:colOff>
      <xdr:row>32</xdr:row>
      <xdr:rowOff>123825</xdr:rowOff>
    </xdr:from>
    <xdr:to>
      <xdr:col>12</xdr:col>
      <xdr:colOff>447675</xdr:colOff>
      <xdr:row>34</xdr:row>
      <xdr:rowOff>104775</xdr:rowOff>
    </xdr:to>
    <xdr:pic>
      <xdr:nvPicPr>
        <xdr:cNvPr id="5" name="cbInterpretPrevious"/>
        <xdr:cNvPicPr preferRelativeResize="1">
          <a:picLocks noChangeAspect="1"/>
        </xdr:cNvPicPr>
      </xdr:nvPicPr>
      <xdr:blipFill>
        <a:blip r:embed="rId4"/>
        <a:stretch>
          <a:fillRect/>
        </a:stretch>
      </xdr:blipFill>
      <xdr:spPr>
        <a:xfrm>
          <a:off x="6848475" y="5343525"/>
          <a:ext cx="914400" cy="304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1076325</xdr:colOff>
      <xdr:row>15</xdr:row>
      <xdr:rowOff>123825</xdr:rowOff>
    </xdr:from>
    <xdr:to>
      <xdr:col>4</xdr:col>
      <xdr:colOff>247650</xdr:colOff>
      <xdr:row>17</xdr:row>
      <xdr:rowOff>104775</xdr:rowOff>
    </xdr:to>
    <xdr:pic>
      <xdr:nvPicPr>
        <xdr:cNvPr id="1" name="cbImproveNext"/>
        <xdr:cNvPicPr preferRelativeResize="1">
          <a:picLocks noChangeAspect="1"/>
        </xdr:cNvPicPr>
      </xdr:nvPicPr>
      <xdr:blipFill>
        <a:blip r:embed="rId1"/>
        <a:stretch>
          <a:fillRect/>
        </a:stretch>
      </xdr:blipFill>
      <xdr:spPr>
        <a:xfrm>
          <a:off x="6219825" y="3838575"/>
          <a:ext cx="914400" cy="304800"/>
        </a:xfrm>
        <a:prstGeom prst="rect">
          <a:avLst/>
        </a:prstGeom>
        <a:noFill/>
        <a:ln w="9525" cmpd="sng">
          <a:noFill/>
        </a:ln>
      </xdr:spPr>
    </xdr:pic>
    <xdr:clientData/>
  </xdr:twoCellAnchor>
  <xdr:twoCellAnchor editAs="oneCell">
    <xdr:from>
      <xdr:col>3</xdr:col>
      <xdr:colOff>9525</xdr:colOff>
      <xdr:row>15</xdr:row>
      <xdr:rowOff>123825</xdr:rowOff>
    </xdr:from>
    <xdr:to>
      <xdr:col>3</xdr:col>
      <xdr:colOff>923925</xdr:colOff>
      <xdr:row>17</xdr:row>
      <xdr:rowOff>104775</xdr:rowOff>
    </xdr:to>
    <xdr:pic>
      <xdr:nvPicPr>
        <xdr:cNvPr id="2" name="cbImprovePrevious"/>
        <xdr:cNvPicPr preferRelativeResize="1">
          <a:picLocks noChangeAspect="1"/>
        </xdr:cNvPicPr>
      </xdr:nvPicPr>
      <xdr:blipFill>
        <a:blip r:embed="rId2"/>
        <a:stretch>
          <a:fillRect/>
        </a:stretch>
      </xdr:blipFill>
      <xdr:spPr>
        <a:xfrm>
          <a:off x="5153025" y="3838575"/>
          <a:ext cx="9144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mentalhealth.org.uk/" TargetMode="External" /><Relationship Id="rId2" Type="http://schemas.openxmlformats.org/officeDocument/2006/relationships/hyperlink" Target="http://www.mind.org.uk/" TargetMode="External" /><Relationship Id="rId3" Type="http://schemas.openxmlformats.org/officeDocument/2006/relationships/hyperlink" Target="http://www.hse.gov.uk/stress/standards/" TargetMode="External" /><Relationship Id="rId4" Type="http://schemas.openxmlformats.org/officeDocument/2006/relationships/hyperlink" Target="http://www.shift.org.uk/" TargetMode="External" /><Relationship Id="rId5"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se.gov.uk/research/rrhtm/rr633.htm" TargetMode="External" /><Relationship Id="rId2" Type="http://schemas.openxmlformats.org/officeDocument/2006/relationships/hyperlink" Target="http://www.cipd.co.uk/subjects/health/stress/_strwklnmgr.htm" TargetMode="Externa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Welcome"/>
  <dimension ref="B14:F20"/>
  <sheetViews>
    <sheetView showGridLines="0" showRowColHeaders="0" tabSelected="1" zoomScalePageLayoutView="0" workbookViewId="0" topLeftCell="A1">
      <selection activeCell="C17" sqref="C17"/>
    </sheetView>
  </sheetViews>
  <sheetFormatPr defaultColWidth="9.140625" defaultRowHeight="12.75"/>
  <sheetData>
    <row r="14" spans="2:6" ht="12.75">
      <c r="B14" s="1"/>
      <c r="C14" s="1"/>
      <c r="D14" s="1"/>
      <c r="E14" s="1"/>
      <c r="F14" s="1"/>
    </row>
    <row r="15" spans="2:6" ht="12.75">
      <c r="B15" s="1"/>
      <c r="C15" s="1"/>
      <c r="D15" s="1"/>
      <c r="E15" s="1"/>
      <c r="F15" s="1"/>
    </row>
    <row r="16" spans="2:6" ht="12.75">
      <c r="B16" s="1"/>
      <c r="C16" s="1"/>
      <c r="D16" s="1"/>
      <c r="E16" s="1"/>
      <c r="F16" s="1"/>
    </row>
    <row r="17" spans="2:6" ht="12.75">
      <c r="B17" s="1"/>
      <c r="C17" s="1"/>
      <c r="D17" s="1"/>
      <c r="E17" s="1"/>
      <c r="F17" s="1"/>
    </row>
    <row r="18" spans="2:6" ht="12.75">
      <c r="B18" s="1"/>
      <c r="C18" s="1"/>
      <c r="D18" s="1"/>
      <c r="E18" s="1"/>
      <c r="F18" s="1"/>
    </row>
    <row r="19" spans="2:6" ht="12.75">
      <c r="B19" s="1"/>
      <c r="C19" s="1"/>
      <c r="D19" s="1"/>
      <c r="E19" s="1"/>
      <c r="F19" s="1"/>
    </row>
    <row r="20" spans="2:6" ht="12.75">
      <c r="B20" s="1"/>
      <c r="C20" s="1"/>
      <c r="D20" s="1"/>
      <c r="E20" s="1"/>
      <c r="F20" s="1"/>
    </row>
  </sheetData>
  <sheetProtection sheet="1" objects="1" scenarios="1" selectLockedCells="1" selectUnlockedCells="1"/>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Prioritise"/>
  <dimension ref="B3:B3"/>
  <sheetViews>
    <sheetView showGridLines="0" showRowColHeaders="0" zoomScalePageLayoutView="0" workbookViewId="0" topLeftCell="A1">
      <selection activeCell="E7" sqref="E7"/>
    </sheetView>
  </sheetViews>
  <sheetFormatPr defaultColWidth="9.140625" defaultRowHeight="12.75"/>
  <sheetData>
    <row r="3" ht="15.75">
      <c r="B3" s="10" t="s">
        <v>127</v>
      </c>
    </row>
  </sheetData>
  <sheetProtection sheet="1" objects="1" scenarios="1" selectLockedCells="1" selectUnlockedCells="1"/>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Experience"/>
  <dimension ref="B3:B3"/>
  <sheetViews>
    <sheetView showGridLines="0" showRowColHeaders="0" zoomScalePageLayoutView="0" workbookViewId="0" topLeftCell="A1">
      <selection activeCell="F7" sqref="F7"/>
    </sheetView>
  </sheetViews>
  <sheetFormatPr defaultColWidth="9.140625" defaultRowHeight="12.75"/>
  <sheetData>
    <row r="3" ht="15.75">
      <c r="B3" s="10" t="s">
        <v>13</v>
      </c>
    </row>
  </sheetData>
  <sheetProtection sheet="1" objects="1" scenarios="1" selectLockedCells="1" selectUnlockedCells="1"/>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NextNext"/>
  <dimension ref="B3:C29"/>
  <sheetViews>
    <sheetView showGridLines="0" showRowColHeaders="0" zoomScalePageLayoutView="0" workbookViewId="0" topLeftCell="A1">
      <selection activeCell="C17" sqref="C17"/>
    </sheetView>
  </sheetViews>
  <sheetFormatPr defaultColWidth="9.140625" defaultRowHeight="12.75"/>
  <cols>
    <col min="2" max="2" width="3.421875" style="0" customWidth="1"/>
    <col min="3" max="3" width="107.421875" style="0" customWidth="1"/>
  </cols>
  <sheetData>
    <row r="3" ht="15.75">
      <c r="B3" s="10" t="s">
        <v>133</v>
      </c>
    </row>
    <row r="5" ht="12.75">
      <c r="B5" t="s">
        <v>134</v>
      </c>
    </row>
    <row r="7" spans="2:3" ht="38.25">
      <c r="B7" s="34" t="s">
        <v>139</v>
      </c>
      <c r="C7" s="26" t="s">
        <v>135</v>
      </c>
    </row>
    <row r="8" ht="12.75">
      <c r="B8" s="35"/>
    </row>
    <row r="9" spans="2:3" ht="51">
      <c r="B9" s="34" t="s">
        <v>140</v>
      </c>
      <c r="C9" s="26" t="s">
        <v>177</v>
      </c>
    </row>
    <row r="10" ht="12.75">
      <c r="B10" s="35"/>
    </row>
    <row r="11" spans="2:3" ht="38.25">
      <c r="B11" s="34" t="s">
        <v>141</v>
      </c>
      <c r="C11" s="26" t="s">
        <v>136</v>
      </c>
    </row>
    <row r="12" ht="12.75">
      <c r="B12" s="35"/>
    </row>
    <row r="13" spans="2:3" ht="39" customHeight="1">
      <c r="B13" s="34" t="s">
        <v>142</v>
      </c>
      <c r="C13" s="26" t="s">
        <v>137</v>
      </c>
    </row>
    <row r="14" spans="2:3" ht="12.75">
      <c r="B14" s="34"/>
      <c r="C14" s="26"/>
    </row>
    <row r="15" spans="2:3" ht="25.5">
      <c r="B15" s="34">
        <v>5</v>
      </c>
      <c r="C15" s="26" t="s">
        <v>173</v>
      </c>
    </row>
    <row r="16" spans="2:3" ht="12.75">
      <c r="B16" s="34"/>
      <c r="C16" s="26"/>
    </row>
    <row r="17" spans="2:3" ht="12.75">
      <c r="B17" s="34"/>
      <c r="C17" s="92" t="s">
        <v>171</v>
      </c>
    </row>
    <row r="18" ht="12.75">
      <c r="B18" s="35"/>
    </row>
    <row r="19" spans="2:3" ht="25.5">
      <c r="B19" s="34"/>
      <c r="C19" s="26" t="s">
        <v>172</v>
      </c>
    </row>
    <row r="20" ht="12.75">
      <c r="B20" s="33"/>
    </row>
    <row r="21" spans="2:3" ht="25.5">
      <c r="B21" s="33"/>
      <c r="C21" s="93" t="s">
        <v>174</v>
      </c>
    </row>
    <row r="22" ht="12.75">
      <c r="B22" s="33"/>
    </row>
    <row r="23" spans="2:3" ht="12.75">
      <c r="B23" s="33"/>
      <c r="C23" s="82" t="s">
        <v>175</v>
      </c>
    </row>
    <row r="24" spans="2:3" ht="12.75">
      <c r="B24" s="33"/>
      <c r="C24" s="82"/>
    </row>
    <row r="25" ht="12.75">
      <c r="C25" s="59" t="s">
        <v>176</v>
      </c>
    </row>
    <row r="27" ht="25.5">
      <c r="C27" s="32" t="s">
        <v>138</v>
      </c>
    </row>
    <row r="29" spans="2:3" ht="12.75">
      <c r="B29" s="32"/>
      <c r="C29" s="32"/>
    </row>
  </sheetData>
  <sheetProtection sheet="1" objects="1" scenarios="1" selectLockedCells="1"/>
  <hyperlinks>
    <hyperlink ref="C23" r:id="rId1" display="http://www.mentalhealth.org.uk/"/>
    <hyperlink ref="C25" r:id="rId2" display="Mind - For Better Mental Health"/>
    <hyperlink ref="C17" r:id="rId3" display="HSE Management Standards"/>
    <hyperlink ref="C21" r:id="rId4" display="SHIFT Line Manager's Resource: for practical guidance on managing and supporting people with mental health problems in the workplace"/>
  </hyperlinks>
  <printOptions/>
  <pageMargins left="0.75" right="0.75" top="1" bottom="1" header="0.5" footer="0.5"/>
  <pageSetup orientation="portrait" paperSize="9"/>
  <drawing r:id="rId5"/>
</worksheet>
</file>

<file path=xl/worksheets/sheet13.xml><?xml version="1.0" encoding="utf-8"?>
<worksheet xmlns="http://schemas.openxmlformats.org/spreadsheetml/2006/main" xmlns:r="http://schemas.openxmlformats.org/officeDocument/2006/relationships">
  <sheetPr codeName="Examples"/>
  <dimension ref="B3:E76"/>
  <sheetViews>
    <sheetView showGridLines="0" showRowColHeaders="0" zoomScalePageLayoutView="0" workbookViewId="0" topLeftCell="A1">
      <selection activeCell="A1" sqref="A1"/>
    </sheetView>
  </sheetViews>
  <sheetFormatPr defaultColWidth="9.140625" defaultRowHeight="12.75"/>
  <cols>
    <col min="2" max="2" width="12.8515625" style="0" customWidth="1"/>
    <col min="3" max="3" width="18.7109375" style="0" customWidth="1"/>
    <col min="5" max="5" width="59.8515625" style="0" customWidth="1"/>
  </cols>
  <sheetData>
    <row r="3" ht="15.75">
      <c r="B3" s="10" t="s">
        <v>178</v>
      </c>
    </row>
    <row r="4" ht="15.75">
      <c r="B4" s="10"/>
    </row>
    <row r="5" ht="12.75">
      <c r="B5" s="91" t="s">
        <v>252</v>
      </c>
    </row>
    <row r="7" spans="2:5" ht="45.75" customHeight="1">
      <c r="B7" s="83" t="s">
        <v>106</v>
      </c>
      <c r="C7" s="84" t="s">
        <v>126</v>
      </c>
      <c r="D7" s="84" t="s">
        <v>249</v>
      </c>
      <c r="E7" s="84" t="s">
        <v>180</v>
      </c>
    </row>
    <row r="8" spans="2:5" ht="15.75" customHeight="1">
      <c r="B8" s="115" t="s">
        <v>179</v>
      </c>
      <c r="C8" s="118" t="s">
        <v>3</v>
      </c>
      <c r="D8" s="112"/>
      <c r="E8" s="86" t="s">
        <v>181</v>
      </c>
    </row>
    <row r="9" spans="2:5" ht="15.75" customHeight="1">
      <c r="B9" s="116"/>
      <c r="C9" s="119"/>
      <c r="D9" s="113"/>
      <c r="E9" s="87" t="s">
        <v>182</v>
      </c>
    </row>
    <row r="10" spans="2:5" ht="15.75" customHeight="1">
      <c r="B10" s="116"/>
      <c r="C10" s="119"/>
      <c r="D10" s="114"/>
      <c r="E10" s="88" t="s">
        <v>183</v>
      </c>
    </row>
    <row r="11" spans="2:5" ht="15.75" customHeight="1">
      <c r="B11" s="116"/>
      <c r="C11" s="119"/>
      <c r="D11" s="123"/>
      <c r="E11" s="90" t="s">
        <v>184</v>
      </c>
    </row>
    <row r="12" spans="2:5" ht="15.75" customHeight="1">
      <c r="B12" s="116"/>
      <c r="C12" s="120"/>
      <c r="D12" s="124"/>
      <c r="E12" s="89" t="s">
        <v>185</v>
      </c>
    </row>
    <row r="13" spans="2:5" ht="15.75" customHeight="1">
      <c r="B13" s="116"/>
      <c r="C13" s="118" t="s">
        <v>157</v>
      </c>
      <c r="D13" s="112"/>
      <c r="E13" s="86" t="s">
        <v>186</v>
      </c>
    </row>
    <row r="14" spans="2:5" ht="15.75" customHeight="1">
      <c r="B14" s="116"/>
      <c r="C14" s="119"/>
      <c r="D14" s="114"/>
      <c r="E14" s="88" t="s">
        <v>187</v>
      </c>
    </row>
    <row r="15" spans="2:5" ht="15.75" customHeight="1">
      <c r="B15" s="116"/>
      <c r="C15" s="119"/>
      <c r="D15" s="121"/>
      <c r="E15" s="90" t="s">
        <v>188</v>
      </c>
    </row>
    <row r="16" spans="2:5" ht="15.75" customHeight="1">
      <c r="B16" s="116"/>
      <c r="C16" s="119"/>
      <c r="D16" s="121"/>
      <c r="E16" s="90" t="s">
        <v>189</v>
      </c>
    </row>
    <row r="17" spans="2:5" ht="15.75" customHeight="1">
      <c r="B17" s="116"/>
      <c r="C17" s="119"/>
      <c r="D17" s="121"/>
      <c r="E17" s="90" t="s">
        <v>190</v>
      </c>
    </row>
    <row r="18" spans="2:5" ht="15.75" customHeight="1">
      <c r="B18" s="116"/>
      <c r="C18" s="120"/>
      <c r="D18" s="122"/>
      <c r="E18" s="89" t="s">
        <v>191</v>
      </c>
    </row>
    <row r="19" spans="2:5" ht="15.75" customHeight="1">
      <c r="B19" s="116"/>
      <c r="C19" s="119" t="s">
        <v>158</v>
      </c>
      <c r="D19" s="121"/>
      <c r="E19" s="90" t="s">
        <v>192</v>
      </c>
    </row>
    <row r="20" spans="2:5" ht="15.75" customHeight="1">
      <c r="B20" s="116"/>
      <c r="C20" s="119"/>
      <c r="D20" s="121"/>
      <c r="E20" s="90" t="s">
        <v>193</v>
      </c>
    </row>
    <row r="21" spans="2:5" ht="15.75" customHeight="1">
      <c r="B21" s="116"/>
      <c r="C21" s="119"/>
      <c r="D21" s="121"/>
      <c r="E21" s="90" t="s">
        <v>194</v>
      </c>
    </row>
    <row r="22" spans="2:5" ht="15.75" customHeight="1">
      <c r="B22" s="116"/>
      <c r="C22" s="119"/>
      <c r="D22" s="121"/>
      <c r="E22" s="90" t="s">
        <v>195</v>
      </c>
    </row>
    <row r="23" spans="2:5" ht="15.75" customHeight="1">
      <c r="B23" s="116"/>
      <c r="C23" s="119"/>
      <c r="D23" s="121"/>
      <c r="E23" s="90" t="s">
        <v>196</v>
      </c>
    </row>
    <row r="24" spans="2:5" ht="15.75" customHeight="1">
      <c r="B24" s="117"/>
      <c r="C24" s="120"/>
      <c r="D24" s="122"/>
      <c r="E24" s="89" t="s">
        <v>197</v>
      </c>
    </row>
    <row r="26" spans="2:5" ht="15.75" customHeight="1">
      <c r="B26" s="115" t="s">
        <v>154</v>
      </c>
      <c r="C26" s="118" t="s">
        <v>159</v>
      </c>
      <c r="D26" s="112"/>
      <c r="E26" s="86" t="s">
        <v>198</v>
      </c>
    </row>
    <row r="27" spans="2:5" ht="15.75" customHeight="1">
      <c r="B27" s="116"/>
      <c r="C27" s="119"/>
      <c r="D27" s="113"/>
      <c r="E27" s="87" t="s">
        <v>199</v>
      </c>
    </row>
    <row r="28" spans="2:5" ht="15.75" customHeight="1">
      <c r="B28" s="116"/>
      <c r="C28" s="119"/>
      <c r="D28" s="113"/>
      <c r="E28" s="87" t="s">
        <v>200</v>
      </c>
    </row>
    <row r="29" spans="2:5" ht="15.75" customHeight="1">
      <c r="B29" s="116"/>
      <c r="C29" s="119"/>
      <c r="D29" s="113"/>
      <c r="E29" s="87" t="s">
        <v>201</v>
      </c>
    </row>
    <row r="30" spans="2:5" ht="15.75" customHeight="1">
      <c r="B30" s="116"/>
      <c r="C30" s="119"/>
      <c r="D30" s="113"/>
      <c r="E30" s="87" t="s">
        <v>202</v>
      </c>
    </row>
    <row r="31" spans="2:5" ht="15.75" customHeight="1">
      <c r="B31" s="116"/>
      <c r="C31" s="119"/>
      <c r="D31" s="113"/>
      <c r="E31" s="87" t="s">
        <v>203</v>
      </c>
    </row>
    <row r="32" spans="2:5" ht="15.75" customHeight="1">
      <c r="B32" s="116"/>
      <c r="C32" s="119"/>
      <c r="D32" s="113"/>
      <c r="E32" s="87" t="s">
        <v>204</v>
      </c>
    </row>
    <row r="33" spans="2:5" ht="15.75" customHeight="1">
      <c r="B33" s="116"/>
      <c r="C33" s="119"/>
      <c r="D33" s="113"/>
      <c r="E33" s="87" t="s">
        <v>205</v>
      </c>
    </row>
    <row r="34" spans="2:5" ht="15.75" customHeight="1">
      <c r="B34" s="116"/>
      <c r="C34" s="120"/>
      <c r="D34" s="114"/>
      <c r="E34" s="88" t="s">
        <v>206</v>
      </c>
    </row>
    <row r="35" spans="2:5" ht="15.75" customHeight="1">
      <c r="B35" s="116"/>
      <c r="C35" s="118" t="s">
        <v>160</v>
      </c>
      <c r="D35" s="112"/>
      <c r="E35" s="86" t="s">
        <v>207</v>
      </c>
    </row>
    <row r="36" spans="2:5" ht="15.75" customHeight="1">
      <c r="B36" s="116"/>
      <c r="C36" s="119"/>
      <c r="D36" s="113"/>
      <c r="E36" s="87" t="s">
        <v>208</v>
      </c>
    </row>
    <row r="37" spans="2:5" ht="15.75" customHeight="1">
      <c r="B37" s="116"/>
      <c r="C37" s="119"/>
      <c r="D37" s="114"/>
      <c r="E37" s="88" t="s">
        <v>209</v>
      </c>
    </row>
    <row r="38" spans="2:5" ht="15.75" customHeight="1">
      <c r="B38" s="116"/>
      <c r="C38" s="120"/>
      <c r="D38" s="85"/>
      <c r="E38" s="89" t="s">
        <v>210</v>
      </c>
    </row>
    <row r="39" spans="2:5" ht="15.75" customHeight="1">
      <c r="B39" s="116"/>
      <c r="C39" s="119" t="s">
        <v>220</v>
      </c>
      <c r="D39" s="112"/>
      <c r="E39" s="86" t="s">
        <v>211</v>
      </c>
    </row>
    <row r="40" spans="2:5" ht="15.75" customHeight="1">
      <c r="B40" s="116"/>
      <c r="C40" s="119"/>
      <c r="D40" s="113"/>
      <c r="E40" s="87" t="s">
        <v>212</v>
      </c>
    </row>
    <row r="41" spans="2:5" ht="15.75" customHeight="1">
      <c r="B41" s="116"/>
      <c r="C41" s="119"/>
      <c r="D41" s="113"/>
      <c r="E41" s="87" t="s">
        <v>213</v>
      </c>
    </row>
    <row r="42" spans="2:5" ht="15.75" customHeight="1">
      <c r="B42" s="116"/>
      <c r="C42" s="119"/>
      <c r="D42" s="113"/>
      <c r="E42" s="87" t="s">
        <v>214</v>
      </c>
    </row>
    <row r="43" spans="2:5" ht="15.75" customHeight="1">
      <c r="B43" s="116"/>
      <c r="C43" s="119"/>
      <c r="D43" s="113"/>
      <c r="E43" s="87" t="s">
        <v>215</v>
      </c>
    </row>
    <row r="44" spans="2:5" ht="15.75" customHeight="1">
      <c r="B44" s="116"/>
      <c r="C44" s="119"/>
      <c r="D44" s="113"/>
      <c r="E44" s="87" t="s">
        <v>216</v>
      </c>
    </row>
    <row r="45" spans="2:5" ht="15.75" customHeight="1">
      <c r="B45" s="116"/>
      <c r="C45" s="119"/>
      <c r="D45" s="113"/>
      <c r="E45" s="87" t="s">
        <v>217</v>
      </c>
    </row>
    <row r="46" spans="2:5" ht="15.75" customHeight="1">
      <c r="B46" s="116"/>
      <c r="C46" s="119"/>
      <c r="D46" s="114"/>
      <c r="E46" s="88" t="s">
        <v>218</v>
      </c>
    </row>
    <row r="47" spans="2:5" ht="15.75" customHeight="1">
      <c r="B47" s="117"/>
      <c r="C47" s="120"/>
      <c r="D47" s="85"/>
      <c r="E47" s="89" t="s">
        <v>219</v>
      </c>
    </row>
    <row r="49" spans="2:5" ht="15.75" customHeight="1">
      <c r="B49" s="115" t="s">
        <v>221</v>
      </c>
      <c r="C49" s="118" t="s">
        <v>164</v>
      </c>
      <c r="D49" s="112"/>
      <c r="E49" s="86" t="s">
        <v>222</v>
      </c>
    </row>
    <row r="50" spans="2:5" ht="15.75" customHeight="1">
      <c r="B50" s="116"/>
      <c r="C50" s="119"/>
      <c r="D50" s="113"/>
      <c r="E50" s="87" t="s">
        <v>223</v>
      </c>
    </row>
    <row r="51" spans="2:5" ht="15.75" customHeight="1">
      <c r="B51" s="116"/>
      <c r="C51" s="119"/>
      <c r="D51" s="113"/>
      <c r="E51" s="87" t="s">
        <v>224</v>
      </c>
    </row>
    <row r="52" spans="2:5" ht="15.75" customHeight="1">
      <c r="B52" s="116"/>
      <c r="C52" s="119"/>
      <c r="D52" s="114"/>
      <c r="E52" s="88" t="s">
        <v>225</v>
      </c>
    </row>
    <row r="53" spans="2:5" ht="15.75" customHeight="1">
      <c r="B53" s="116"/>
      <c r="C53" s="120"/>
      <c r="D53" s="85"/>
      <c r="E53" s="89" t="s">
        <v>226</v>
      </c>
    </row>
    <row r="54" spans="2:5" ht="15.75" customHeight="1">
      <c r="B54" s="116"/>
      <c r="C54" s="118" t="s">
        <v>165</v>
      </c>
      <c r="D54" s="112"/>
      <c r="E54" s="86" t="s">
        <v>227</v>
      </c>
    </row>
    <row r="55" spans="2:5" ht="15.75" customHeight="1">
      <c r="B55" s="116"/>
      <c r="C55" s="119"/>
      <c r="D55" s="113"/>
      <c r="E55" s="87" t="s">
        <v>228</v>
      </c>
    </row>
    <row r="56" spans="2:5" ht="15.75" customHeight="1">
      <c r="B56" s="116"/>
      <c r="C56" s="120"/>
      <c r="D56" s="114"/>
      <c r="E56" s="88" t="s">
        <v>229</v>
      </c>
    </row>
    <row r="57" spans="2:5" ht="15.75" customHeight="1">
      <c r="B57" s="116"/>
      <c r="C57" s="119" t="s">
        <v>166</v>
      </c>
      <c r="D57" s="112"/>
      <c r="E57" s="86" t="s">
        <v>230</v>
      </c>
    </row>
    <row r="58" spans="2:5" ht="15.75" customHeight="1">
      <c r="B58" s="116"/>
      <c r="C58" s="119"/>
      <c r="D58" s="113"/>
      <c r="E58" s="87" t="s">
        <v>231</v>
      </c>
    </row>
    <row r="59" spans="2:5" ht="15.75" customHeight="1">
      <c r="B59" s="116"/>
      <c r="C59" s="119"/>
      <c r="D59" s="114"/>
      <c r="E59" s="88" t="s">
        <v>232</v>
      </c>
    </row>
    <row r="60" spans="2:5" ht="15.75" customHeight="1">
      <c r="B60" s="117"/>
      <c r="C60" s="120"/>
      <c r="D60" s="85"/>
      <c r="E60" s="89" t="s">
        <v>233</v>
      </c>
    </row>
    <row r="62" spans="2:5" ht="15.75" customHeight="1">
      <c r="B62" s="115" t="s">
        <v>155</v>
      </c>
      <c r="C62" s="118" t="s">
        <v>162</v>
      </c>
      <c r="D62" s="112"/>
      <c r="E62" s="86" t="s">
        <v>234</v>
      </c>
    </row>
    <row r="63" spans="2:5" ht="15.75" customHeight="1">
      <c r="B63" s="116"/>
      <c r="C63" s="119"/>
      <c r="D63" s="113"/>
      <c r="E63" s="87" t="s">
        <v>235</v>
      </c>
    </row>
    <row r="64" spans="2:5" ht="15.75" customHeight="1">
      <c r="B64" s="116"/>
      <c r="C64" s="119"/>
      <c r="D64" s="113"/>
      <c r="E64" s="87" t="s">
        <v>236</v>
      </c>
    </row>
    <row r="65" spans="2:5" ht="15.75" customHeight="1">
      <c r="B65" s="116"/>
      <c r="C65" s="120"/>
      <c r="D65" s="114"/>
      <c r="E65" s="88" t="s">
        <v>237</v>
      </c>
    </row>
    <row r="66" spans="2:5" ht="15.75" customHeight="1">
      <c r="B66" s="116"/>
      <c r="C66" s="118" t="s">
        <v>11</v>
      </c>
      <c r="D66" s="112"/>
      <c r="E66" s="86" t="s">
        <v>238</v>
      </c>
    </row>
    <row r="67" spans="2:5" ht="15.75" customHeight="1">
      <c r="B67" s="116"/>
      <c r="C67" s="119"/>
      <c r="D67" s="113"/>
      <c r="E67" s="87" t="s">
        <v>239</v>
      </c>
    </row>
    <row r="68" spans="2:5" ht="15.75" customHeight="1">
      <c r="B68" s="116"/>
      <c r="C68" s="120"/>
      <c r="D68" s="114"/>
      <c r="E68" s="88" t="s">
        <v>240</v>
      </c>
    </row>
    <row r="69" spans="2:5" ht="15.75" customHeight="1">
      <c r="B69" s="116"/>
      <c r="C69" s="119" t="s">
        <v>163</v>
      </c>
      <c r="D69" s="112"/>
      <c r="E69" s="86" t="s">
        <v>241</v>
      </c>
    </row>
    <row r="70" spans="2:5" ht="15.75" customHeight="1">
      <c r="B70" s="116"/>
      <c r="C70" s="119"/>
      <c r="D70" s="113"/>
      <c r="E70" s="87" t="s">
        <v>242</v>
      </c>
    </row>
    <row r="71" spans="2:5" ht="15.75" customHeight="1">
      <c r="B71" s="116"/>
      <c r="C71" s="119"/>
      <c r="D71" s="113"/>
      <c r="E71" s="87" t="s">
        <v>243</v>
      </c>
    </row>
    <row r="72" spans="2:5" ht="15.75" customHeight="1">
      <c r="B72" s="116"/>
      <c r="C72" s="119"/>
      <c r="D72" s="113"/>
      <c r="E72" s="87" t="s">
        <v>244</v>
      </c>
    </row>
    <row r="73" spans="2:5" ht="15.75" customHeight="1">
      <c r="B73" s="116"/>
      <c r="C73" s="119"/>
      <c r="D73" s="113"/>
      <c r="E73" s="87" t="s">
        <v>245</v>
      </c>
    </row>
    <row r="74" spans="2:5" ht="15.75" customHeight="1">
      <c r="B74" s="116"/>
      <c r="C74" s="119"/>
      <c r="D74" s="113"/>
      <c r="E74" s="87" t="s">
        <v>246</v>
      </c>
    </row>
    <row r="75" spans="2:5" ht="15.75" customHeight="1">
      <c r="B75" s="116"/>
      <c r="C75" s="119"/>
      <c r="D75" s="114"/>
      <c r="E75" s="88" t="s">
        <v>247</v>
      </c>
    </row>
    <row r="76" spans="2:5" ht="15.75" customHeight="1">
      <c r="B76" s="117"/>
      <c r="C76" s="120"/>
      <c r="D76" s="85"/>
      <c r="E76" s="89" t="s">
        <v>248</v>
      </c>
    </row>
    <row r="77" ht="15.75" customHeight="1"/>
  </sheetData>
  <sheetProtection sheet="1" objects="1" scenarios="1" selectLockedCells="1" selectUnlockedCells="1"/>
  <mergeCells count="30">
    <mergeCell ref="D8:D10"/>
    <mergeCell ref="D11:D12"/>
    <mergeCell ref="D13:D14"/>
    <mergeCell ref="D15:D18"/>
    <mergeCell ref="D19:D24"/>
    <mergeCell ref="B8:B24"/>
    <mergeCell ref="C8:C12"/>
    <mergeCell ref="B26:B47"/>
    <mergeCell ref="C26:C34"/>
    <mergeCell ref="C35:C38"/>
    <mergeCell ref="C39:C47"/>
    <mergeCell ref="C13:C18"/>
    <mergeCell ref="C19:C24"/>
    <mergeCell ref="D26:D34"/>
    <mergeCell ref="C62:C65"/>
    <mergeCell ref="C66:C68"/>
    <mergeCell ref="C69:C76"/>
    <mergeCell ref="D62:D65"/>
    <mergeCell ref="C54:C56"/>
    <mergeCell ref="C57:C60"/>
    <mergeCell ref="D66:D68"/>
    <mergeCell ref="D69:D75"/>
    <mergeCell ref="B49:B60"/>
    <mergeCell ref="C49:C53"/>
    <mergeCell ref="D35:D37"/>
    <mergeCell ref="D39:D46"/>
    <mergeCell ref="D49:D52"/>
    <mergeCell ref="D54:D56"/>
    <mergeCell ref="D57:D59"/>
    <mergeCell ref="B62:B76"/>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Questions"/>
  <dimension ref="B3:M73"/>
  <sheetViews>
    <sheetView showGridLines="0" showRowColHeaders="0" zoomScalePageLayoutView="0" workbookViewId="0" topLeftCell="A1">
      <selection activeCell="A1" sqref="A1"/>
    </sheetView>
  </sheetViews>
  <sheetFormatPr defaultColWidth="9.140625" defaultRowHeight="12.75"/>
  <cols>
    <col min="1" max="1" width="3.28125" style="0" customWidth="1"/>
    <col min="2" max="2" width="4.7109375" style="0" customWidth="1"/>
    <col min="3" max="3" width="43.00390625" style="0" customWidth="1"/>
    <col min="4" max="4" width="28.00390625" style="0" customWidth="1"/>
    <col min="5" max="5" width="38.7109375" style="0" customWidth="1"/>
  </cols>
  <sheetData>
    <row r="3" spans="2:13" ht="35.25" customHeight="1">
      <c r="B3" s="125" t="s">
        <v>168</v>
      </c>
      <c r="C3" s="125"/>
      <c r="D3" s="125"/>
      <c r="E3" s="125"/>
      <c r="F3" s="71"/>
      <c r="G3" s="71"/>
      <c r="H3" s="71"/>
      <c r="I3" s="71"/>
      <c r="J3" s="71"/>
      <c r="K3" s="72"/>
      <c r="L3" s="72"/>
      <c r="M3" s="72"/>
    </row>
    <row r="4" spans="2:13" ht="15.75">
      <c r="B4" s="70"/>
      <c r="C4" s="70"/>
      <c r="D4" s="70"/>
      <c r="E4" s="70"/>
      <c r="F4" s="71"/>
      <c r="G4" s="71"/>
      <c r="H4" s="71"/>
      <c r="I4" s="71"/>
      <c r="J4" s="71"/>
      <c r="K4" s="72"/>
      <c r="L4" s="72"/>
      <c r="M4" s="72"/>
    </row>
    <row r="5" spans="2:13" ht="15.75">
      <c r="B5" s="81" t="s">
        <v>169</v>
      </c>
      <c r="C5" s="70"/>
      <c r="D5" s="70"/>
      <c r="E5" s="70"/>
      <c r="F5" s="71"/>
      <c r="G5" s="71"/>
      <c r="H5" s="71"/>
      <c r="I5" s="71"/>
      <c r="J5" s="71"/>
      <c r="K5" s="72"/>
      <c r="L5" s="72"/>
      <c r="M5" s="72"/>
    </row>
    <row r="7" spans="2:5" ht="24.75" customHeight="1">
      <c r="B7" s="66" t="s">
        <v>167</v>
      </c>
      <c r="C7" s="66" t="s">
        <v>26</v>
      </c>
      <c r="D7" s="66" t="s">
        <v>126</v>
      </c>
      <c r="E7" s="66" t="s">
        <v>106</v>
      </c>
    </row>
    <row r="8" spans="2:5" ht="25.5">
      <c r="B8" s="77">
        <f>Survey!B3</f>
        <v>1</v>
      </c>
      <c r="C8" s="78" t="str">
        <f>Survey!C3</f>
        <v>I monitor my team's workload on an on-going basis</v>
      </c>
      <c r="D8" s="78" t="str">
        <f>Survey!F3</f>
        <v>Proactive Work Management</v>
      </c>
      <c r="E8" s="78" t="str">
        <f>Survey!E3</f>
        <v>Managing and Communicating Existing and Future Work</v>
      </c>
    </row>
    <row r="9" spans="2:5" ht="25.5">
      <c r="B9" s="73">
        <f>Survey!B4</f>
        <v>2</v>
      </c>
      <c r="C9" s="74" t="str">
        <f>Survey!C4</f>
        <v>I, when necessary, will stop additional work being passed on to my team</v>
      </c>
      <c r="D9" s="74" t="str">
        <f>Survey!F4</f>
        <v>Proactive Work Management</v>
      </c>
      <c r="E9" s="74" t="str">
        <f>Survey!E4</f>
        <v>Managing and Communicating Existing and Future Work</v>
      </c>
    </row>
    <row r="10" spans="2:5" ht="25.5">
      <c r="B10" s="79">
        <f>Survey!B5</f>
        <v>3</v>
      </c>
      <c r="C10" s="80" t="str">
        <f>Survey!C5</f>
        <v>I delegate work equally across the team</v>
      </c>
      <c r="D10" s="80" t="str">
        <f>Survey!F5</f>
        <v>Participative/Empowering</v>
      </c>
      <c r="E10" s="80" t="str">
        <f>Survey!E5</f>
        <v>Managing and Communicating Existing and Future Work</v>
      </c>
    </row>
    <row r="11" spans="2:5" ht="25.5">
      <c r="B11" s="73">
        <f>Survey!B6</f>
        <v>4</v>
      </c>
      <c r="C11" s="74" t="str">
        <f>Survey!C6</f>
        <v>I create unrealistic deadlines for delivery of work</v>
      </c>
      <c r="D11" s="74" t="str">
        <f>Survey!F6</f>
        <v>Considerate Approach</v>
      </c>
      <c r="E11" s="74" t="str">
        <f>Survey!E6</f>
        <v>Respectful and Responsible: Managing Emotions and Having Integrity</v>
      </c>
    </row>
    <row r="12" spans="2:5" ht="25.5">
      <c r="B12" s="79">
        <f>Survey!B7</f>
        <v>5</v>
      </c>
      <c r="C12" s="80" t="str">
        <f>Survey!C7</f>
        <v>I follow up problems on behalf of my team</v>
      </c>
      <c r="D12" s="80" t="str">
        <f>Survey!F7</f>
        <v>Problem Solving</v>
      </c>
      <c r="E12" s="80" t="str">
        <f>Survey!E7</f>
        <v>Managing and Communicating Existing and Future Work</v>
      </c>
    </row>
    <row r="13" spans="2:5" ht="25.5">
      <c r="B13" s="73">
        <f>Survey!B8</f>
        <v>6</v>
      </c>
      <c r="C13" s="74" t="str">
        <f>Survey!C8</f>
        <v>I develop action plans</v>
      </c>
      <c r="D13" s="74" t="str">
        <f>Survey!F8</f>
        <v>Proactive Work Management</v>
      </c>
      <c r="E13" s="74" t="str">
        <f>Survey!E8</f>
        <v>Managing and Communicating Existing and Future Work</v>
      </c>
    </row>
    <row r="14" spans="2:5" ht="25.5">
      <c r="B14" s="79">
        <f>Survey!B9</f>
        <v>7</v>
      </c>
      <c r="C14" s="80" t="str">
        <f>Survey!C9</f>
        <v>I deal rationally with problems</v>
      </c>
      <c r="D14" s="80" t="str">
        <f>Survey!F9</f>
        <v>Problem Solving</v>
      </c>
      <c r="E14" s="80" t="str">
        <f>Survey!E9</f>
        <v>Managing and Communicating Existing and Future Work</v>
      </c>
    </row>
    <row r="15" spans="2:5" ht="25.5">
      <c r="B15" s="73">
        <f>Survey!B10</f>
        <v>8</v>
      </c>
      <c r="C15" s="74" t="str">
        <f>Survey!C10</f>
        <v>I am indecisive at decision making</v>
      </c>
      <c r="D15" s="74" t="str">
        <f>Survey!F10</f>
        <v>Problem Solving</v>
      </c>
      <c r="E15" s="74" t="str">
        <f>Survey!E10</f>
        <v>Managing and Communicating Existing and Future Work</v>
      </c>
    </row>
    <row r="16" spans="2:5" ht="25.5">
      <c r="B16" s="79">
        <f>Survey!B11</f>
        <v>9</v>
      </c>
      <c r="C16" s="80" t="str">
        <f>Survey!C11</f>
        <v>I deal with the team's problems as soon as they arise</v>
      </c>
      <c r="D16" s="80" t="str">
        <f>Survey!F11</f>
        <v>Problem Solving</v>
      </c>
      <c r="E16" s="80" t="str">
        <f>Survey!E11</f>
        <v>Managing and Communicating Existing and Future Work</v>
      </c>
    </row>
    <row r="17" spans="2:5" ht="25.5">
      <c r="B17" s="73">
        <f>Survey!B12</f>
        <v>10</v>
      </c>
      <c r="C17" s="74" t="str">
        <f>Survey!C12</f>
        <v>I review processes to see if work can be improved</v>
      </c>
      <c r="D17" s="74" t="str">
        <f>Survey!F12</f>
        <v>Proactive Work Management</v>
      </c>
      <c r="E17" s="74" t="str">
        <f>Survey!E12</f>
        <v>Managing and Communicating Existing and Future Work</v>
      </c>
    </row>
    <row r="18" spans="2:5" ht="25.5">
      <c r="B18" s="79">
        <f>Survey!B13</f>
        <v>11</v>
      </c>
      <c r="C18" s="80" t="str">
        <f>Survey!C13</f>
        <v>I prioritise future workloads</v>
      </c>
      <c r="D18" s="80" t="str">
        <f>Survey!F13</f>
        <v>Proactive Work Management</v>
      </c>
      <c r="E18" s="80" t="str">
        <f>Survey!E13</f>
        <v>Managing and Communicating Existing and Future Work</v>
      </c>
    </row>
    <row r="19" spans="2:5" ht="25.5">
      <c r="B19" s="73">
        <f>Survey!B14</f>
        <v>12</v>
      </c>
      <c r="C19" s="74" t="str">
        <f>Survey!C14</f>
        <v>I work proactively</v>
      </c>
      <c r="D19" s="74" t="str">
        <f>Survey!F14</f>
        <v>Proactive Work Management</v>
      </c>
      <c r="E19" s="74" t="str">
        <f>Survey!E14</f>
        <v>Managing and Communicating Existing and Future Work</v>
      </c>
    </row>
    <row r="20" spans="2:5" ht="25.5">
      <c r="B20" s="79">
        <f>Survey!B15</f>
        <v>13</v>
      </c>
      <c r="C20" s="80" t="str">
        <f>Survey!C15</f>
        <v>I am consistent in my approach to managing </v>
      </c>
      <c r="D20" s="80" t="str">
        <f>Survey!F15</f>
        <v>Managing Emotions</v>
      </c>
      <c r="E20" s="80" t="str">
        <f>Survey!E15</f>
        <v>Respectful and Responsible: Managing Emotions and Having Integrity</v>
      </c>
    </row>
    <row r="21" spans="2:5" ht="25.5">
      <c r="B21" s="73">
        <f>Survey!B16</f>
        <v>14</v>
      </c>
      <c r="C21" s="74" t="str">
        <f>Survey!C16</f>
        <v>I panic about deadlines</v>
      </c>
      <c r="D21" s="74" t="str">
        <f>Survey!F16</f>
        <v>Managing Emotions</v>
      </c>
      <c r="E21" s="74" t="str">
        <f>Survey!E16</f>
        <v>Respectful and Responsible: Managing Emotions and Having Integrity</v>
      </c>
    </row>
    <row r="22" spans="2:5" ht="25.5">
      <c r="B22" s="79">
        <f>Survey!B17</f>
        <v>15</v>
      </c>
      <c r="C22" s="80" t="str">
        <f>Survey!C17</f>
        <v>I make short term demands on my team rather than allowing them to plan their work</v>
      </c>
      <c r="D22" s="80" t="str">
        <f>Survey!F17</f>
        <v>Considerate Approach</v>
      </c>
      <c r="E22" s="80" t="str">
        <f>Survey!E17</f>
        <v>Respectful and Responsible: Managing Emotions and Having Integrity</v>
      </c>
    </row>
    <row r="23" spans="2:5" ht="25.5">
      <c r="B23" s="73">
        <f>Survey!B18</f>
        <v>16</v>
      </c>
      <c r="C23" s="74" t="str">
        <f>Survey!C18</f>
        <v>I see projects/tasks through to delivery</v>
      </c>
      <c r="D23" s="74" t="str">
        <f>Survey!F18</f>
        <v>Proactive Work Management</v>
      </c>
      <c r="E23" s="74" t="str">
        <f>Survey!E18</f>
        <v>Managing and Communicating Existing and Future Work</v>
      </c>
    </row>
    <row r="24" spans="2:5" ht="25.5">
      <c r="B24" s="79">
        <f>Survey!B19</f>
        <v>17</v>
      </c>
      <c r="C24" s="80" t="str">
        <f>Survey!C19</f>
        <v>I encourage my team to review how they organise their work</v>
      </c>
      <c r="D24" s="80" t="str">
        <f>Survey!F19</f>
        <v>Proactive Work Management</v>
      </c>
      <c r="E24" s="80" t="str">
        <f>Survey!E19</f>
        <v>Managing and Communicating Existing and Future Work</v>
      </c>
    </row>
    <row r="25" spans="2:5" ht="25.5">
      <c r="B25" s="73">
        <f>Survey!B20</f>
        <v>18</v>
      </c>
      <c r="C25" s="74" t="str">
        <f>Survey!C20</f>
        <v>I give my team the right level of job responsibility </v>
      </c>
      <c r="D25" s="74" t="str">
        <f>Survey!F20</f>
        <v>Participative/Empowering</v>
      </c>
      <c r="E25" s="74" t="str">
        <f>Survey!E20</f>
        <v>Managing and Communicating Existing and Future Work</v>
      </c>
    </row>
    <row r="26" spans="2:5" ht="25.5">
      <c r="B26" s="79">
        <f>Survey!B21</f>
        <v>19</v>
      </c>
      <c r="C26" s="80" t="str">
        <f>Survey!C21</f>
        <v>I give my team too little direction</v>
      </c>
      <c r="D26" s="80" t="str">
        <f>Survey!F21</f>
        <v>Participative/Empowering</v>
      </c>
      <c r="E26" s="80" t="str">
        <f>Survey!E21</f>
        <v>Managing and Communicating Existing and Future Work</v>
      </c>
    </row>
    <row r="27" spans="2:5" ht="25.5">
      <c r="B27" s="73">
        <f>Survey!B22</f>
        <v>20</v>
      </c>
      <c r="C27" s="74" t="str">
        <f>Survey!C22</f>
        <v>I impose 'my way is the only way'</v>
      </c>
      <c r="D27" s="74" t="str">
        <f>Survey!F22</f>
        <v>Considerate Approach</v>
      </c>
      <c r="E27" s="74" t="str">
        <f>Survey!E22</f>
        <v>Respectful and Responsible: Managing Emotions and Having Integrity</v>
      </c>
    </row>
    <row r="28" spans="2:5" ht="25.5">
      <c r="B28" s="79">
        <f>Survey!B23</f>
        <v>21</v>
      </c>
      <c r="C28" s="80" t="str">
        <f>Survey!C23</f>
        <v>I provide regular team meetings</v>
      </c>
      <c r="D28" s="80" t="str">
        <f>Survey!F23</f>
        <v>Participative/Empowering</v>
      </c>
      <c r="E28" s="80" t="str">
        <f>Survey!E23</f>
        <v>Managing and Communicating Existing and Future Work</v>
      </c>
    </row>
    <row r="29" spans="2:5" ht="25.5">
      <c r="B29" s="73">
        <f>Survey!B24</f>
        <v>22</v>
      </c>
      <c r="C29" s="74" t="str">
        <f>Survey!C24</f>
        <v>I encourage participation from the whole team</v>
      </c>
      <c r="D29" s="74" t="str">
        <f>Survey!F24</f>
        <v>Participative/Empowering</v>
      </c>
      <c r="E29" s="74" t="str">
        <f>Survey!E24</f>
        <v>Managing and Communicating Existing and Future Work</v>
      </c>
    </row>
    <row r="30" spans="2:5" ht="25.5">
      <c r="B30" s="79">
        <f>Survey!B25</f>
        <v>23</v>
      </c>
      <c r="C30" s="80" t="str">
        <f>Survey!C25</f>
        <v>I correctly judge when to consult employees and when to make a decision</v>
      </c>
      <c r="D30" s="80" t="str">
        <f>Survey!F25</f>
        <v>Participative/Empowering</v>
      </c>
      <c r="E30" s="80" t="str">
        <f>Survey!E25</f>
        <v>Managing and Communicating Existing and Future Work</v>
      </c>
    </row>
    <row r="31" spans="2:5" ht="25.5">
      <c r="B31" s="73">
        <f>Survey!B26</f>
        <v>24</v>
      </c>
      <c r="C31" s="74" t="str">
        <f>Survey!C26</f>
        <v>I listen to my team members when they ask for help</v>
      </c>
      <c r="D31" s="74" t="str">
        <f>Survey!F26</f>
        <v>Empathetic Engagement</v>
      </c>
      <c r="E31" s="74" t="str">
        <f>Survey!E26</f>
        <v>Managing the Individual within the Team</v>
      </c>
    </row>
    <row r="32" spans="2:5" ht="12.75">
      <c r="B32" s="79">
        <f>Survey!B27</f>
        <v>25</v>
      </c>
      <c r="C32" s="80" t="str">
        <f>Survey!C27</f>
        <v>I encourage my team's input in discussions</v>
      </c>
      <c r="D32" s="80" t="str">
        <f>Survey!F27</f>
        <v>Empathetic Engagement</v>
      </c>
      <c r="E32" s="80" t="str">
        <f>Survey!E27</f>
        <v>Managing the Individual within the Team</v>
      </c>
    </row>
    <row r="33" spans="2:5" ht="25.5">
      <c r="B33" s="73">
        <f>Survey!B28</f>
        <v>26</v>
      </c>
      <c r="C33" s="74" t="str">
        <f>Survey!C28</f>
        <v>I take suggestions for improvements as a personal criticism</v>
      </c>
      <c r="D33" s="74" t="str">
        <f>Survey!F28</f>
        <v>Managing Emotions</v>
      </c>
      <c r="E33" s="74" t="str">
        <f>Survey!E28</f>
        <v>Respectful and Responsible: Managing Emotions and Having Integrity</v>
      </c>
    </row>
    <row r="34" spans="2:5" ht="25.5">
      <c r="B34" s="79">
        <f>Survey!B29</f>
        <v>27</v>
      </c>
      <c r="C34" s="80" t="str">
        <f>Survey!C29</f>
        <v>I act as a mentor</v>
      </c>
      <c r="D34" s="80" t="str">
        <f>Survey!F29</f>
        <v>Participative/Empowering</v>
      </c>
      <c r="E34" s="80" t="str">
        <f>Survey!E29</f>
        <v>Managing and Communicating Existing and Future Work</v>
      </c>
    </row>
    <row r="35" spans="2:5" ht="25.5">
      <c r="B35" s="73">
        <f>Survey!B30</f>
        <v>28</v>
      </c>
      <c r="C35" s="74" t="str">
        <f>Survey!C30</f>
        <v>I help team members to develop in their role</v>
      </c>
      <c r="D35" s="74" t="str">
        <f>Survey!F30</f>
        <v>Participative/Empowering</v>
      </c>
      <c r="E35" s="74" t="str">
        <f>Survey!E30</f>
        <v>Managing and Communicating Existing and Future Work</v>
      </c>
    </row>
    <row r="36" spans="2:5" ht="12.75">
      <c r="B36" s="79">
        <f>Survey!B31</f>
        <v>29</v>
      </c>
      <c r="C36" s="80" t="str">
        <f>Survey!C31</f>
        <v>I am available to talk to when needed</v>
      </c>
      <c r="D36" s="80" t="str">
        <f>Survey!F31</f>
        <v>Personally Accessible</v>
      </c>
      <c r="E36" s="80" t="str">
        <f>Survey!E31</f>
        <v>Managing the Individual within the Team</v>
      </c>
    </row>
    <row r="37" spans="2:5" ht="12.75">
      <c r="B37" s="73">
        <f>Survey!B32</f>
        <v>30</v>
      </c>
      <c r="C37" s="74" t="str">
        <f>Survey!C32</f>
        <v>I return calls/e-mails from my team promptly</v>
      </c>
      <c r="D37" s="74" t="str">
        <f>Survey!F32</f>
        <v>Personally Accessible</v>
      </c>
      <c r="E37" s="74" t="str">
        <f>Survey!E32</f>
        <v>Managing the Individual within the Team</v>
      </c>
    </row>
    <row r="38" spans="2:5" ht="25.5">
      <c r="B38" s="79">
        <f>Survey!B33</f>
        <v>31</v>
      </c>
      <c r="C38" s="80" t="str">
        <f>Survey!C33</f>
        <v>I prefer to speak to my team personally than use e-mail</v>
      </c>
      <c r="D38" s="80" t="str">
        <f>Survey!F33</f>
        <v>Personally Accessible</v>
      </c>
      <c r="E38" s="80" t="str">
        <f>Survey!E33</f>
        <v>Managing the Individual within the Team</v>
      </c>
    </row>
    <row r="39" spans="2:5" ht="25.5">
      <c r="B39" s="73">
        <f>Survey!B34</f>
        <v>32</v>
      </c>
      <c r="C39" s="74" t="str">
        <f>Survey!C34</f>
        <v>I give more negative than positive feedback</v>
      </c>
      <c r="D39" s="74" t="str">
        <f>Survey!F34</f>
        <v>Considerate Approach</v>
      </c>
      <c r="E39" s="74" t="str">
        <f>Survey!E34</f>
        <v>Respectful and Responsible: Managing Emotions and Having Integrity</v>
      </c>
    </row>
    <row r="40" spans="2:5" ht="25.5">
      <c r="B40" s="79">
        <f>Survey!B35</f>
        <v>33</v>
      </c>
      <c r="C40" s="80" t="str">
        <f>Survey!C35</f>
        <v>I provide regular opportunities to speak one-to-one</v>
      </c>
      <c r="D40" s="80" t="str">
        <f>Survey!F35</f>
        <v>Personally Accessible</v>
      </c>
      <c r="E40" s="80" t="str">
        <f>Survey!E35</f>
        <v>Managing the Individual within the Team</v>
      </c>
    </row>
    <row r="41" spans="2:5" ht="12.75">
      <c r="B41" s="73">
        <f>Survey!B36</f>
        <v>34</v>
      </c>
      <c r="C41" s="74" t="str">
        <f>Survey!C36</f>
        <v>I regularly ask 'how are you?'</v>
      </c>
      <c r="D41" s="74" t="str">
        <f>Survey!F36</f>
        <v>Empathetic Engagement</v>
      </c>
      <c r="E41" s="74" t="str">
        <f>Survey!E36</f>
        <v>Managing the Individual within the Team</v>
      </c>
    </row>
    <row r="42" spans="2:5" ht="12.75">
      <c r="B42" s="79">
        <f>Survey!B37</f>
        <v>35</v>
      </c>
      <c r="C42" s="80" t="str">
        <f>Survey!C37</f>
        <v>I assume, rather than check, my team are OK</v>
      </c>
      <c r="D42" s="80" t="str">
        <f>Survey!F37</f>
        <v>Empathetic Engagement</v>
      </c>
      <c r="E42" s="80" t="str">
        <f>Survey!E37</f>
        <v>Managing the Individual within the Team</v>
      </c>
    </row>
    <row r="43" spans="2:5" ht="25.5">
      <c r="B43" s="73">
        <f>Survey!B38</f>
        <v>36</v>
      </c>
      <c r="C43" s="74" t="str">
        <f>Survey!C38</f>
        <v>I show a lack of consideration for my team's work-life balance</v>
      </c>
      <c r="D43" s="74" t="str">
        <f>Survey!F38</f>
        <v>Considerate Approach</v>
      </c>
      <c r="E43" s="74" t="str">
        <f>Survey!E38</f>
        <v>Respectful and Responsible: Managing Emotions and Having Integrity</v>
      </c>
    </row>
    <row r="44" spans="2:5" ht="12.75">
      <c r="B44" s="79">
        <f>Survey!B39</f>
        <v>37</v>
      </c>
      <c r="C44" s="80" t="str">
        <f>Survey!C39</f>
        <v>I deal objectively with employee conflicts</v>
      </c>
      <c r="D44" s="80" t="str">
        <f>Survey!F39</f>
        <v>Managing Conflict</v>
      </c>
      <c r="E44" s="80" t="str">
        <f>Survey!E39</f>
        <v>Reasoning/Managing Difficult Situations</v>
      </c>
    </row>
    <row r="45" spans="2:5" ht="25.5">
      <c r="B45" s="73">
        <f>Survey!B40</f>
        <v>38</v>
      </c>
      <c r="C45" s="74" t="str">
        <f>Survey!C40</f>
        <v>I support employees through incidents of abuse</v>
      </c>
      <c r="D45" s="74" t="str">
        <f>Survey!F40</f>
        <v>Taking Responsibility for Resolving Issues</v>
      </c>
      <c r="E45" s="74" t="str">
        <f>Survey!E40</f>
        <v>Reasoning/Managing Difficult Situations</v>
      </c>
    </row>
    <row r="46" spans="2:5" ht="12.75">
      <c r="B46" s="79">
        <f>Survey!B41</f>
        <v>39</v>
      </c>
      <c r="C46" s="80" t="str">
        <f>Survey!C41</f>
        <v>I deal with employee conflicts head on</v>
      </c>
      <c r="D46" s="80" t="str">
        <f>Survey!F41</f>
        <v>Managing Conflict</v>
      </c>
      <c r="E46" s="80" t="str">
        <f>Survey!E41</f>
        <v>Reasoning/Managing Difficult Situations</v>
      </c>
    </row>
    <row r="47" spans="2:5" ht="25.5">
      <c r="B47" s="73">
        <f>Survey!B42</f>
        <v>40</v>
      </c>
      <c r="C47" s="74" t="str">
        <f>Survey!C42</f>
        <v>I follow up conflicts after resolution</v>
      </c>
      <c r="D47" s="74" t="str">
        <f>Survey!F42</f>
        <v>Taking Responsibility for Resolving Issues</v>
      </c>
      <c r="E47" s="74" t="str">
        <f>Survey!E42</f>
        <v>Reasoning/Managing Difficult Situations</v>
      </c>
    </row>
    <row r="48" spans="2:5" ht="25.5">
      <c r="B48" s="79">
        <f>Survey!B43</f>
        <v>41</v>
      </c>
      <c r="C48" s="80" t="str">
        <f>Survey!C43</f>
        <v>I don't address bullying</v>
      </c>
      <c r="D48" s="80" t="str">
        <f>Survey!F43</f>
        <v>Taking Responsibility for Resolving Issues</v>
      </c>
      <c r="E48" s="80" t="str">
        <f>Survey!E43</f>
        <v>Reasoning/Managing Difficult Situations</v>
      </c>
    </row>
    <row r="49" spans="2:5" ht="25.5">
      <c r="B49" s="73">
        <f>Survey!B44</f>
        <v>42</v>
      </c>
      <c r="C49" s="74" t="str">
        <f>Survey!C44</f>
        <v>I act to keep the peace rather than resolve conflict issues</v>
      </c>
      <c r="D49" s="74" t="str">
        <f>Survey!F44</f>
        <v>Managing Conflict</v>
      </c>
      <c r="E49" s="74" t="str">
        <f>Survey!E44</f>
        <v>Reasoning/Managing Difficult Situations</v>
      </c>
    </row>
    <row r="50" spans="2:5" ht="12.75">
      <c r="B50" s="79">
        <f>Survey!B45</f>
        <v>43</v>
      </c>
      <c r="C50" s="80" t="str">
        <f>Survey!C45</f>
        <v>I act as a mediator in conflict situations</v>
      </c>
      <c r="D50" s="80" t="str">
        <f>Survey!F45</f>
        <v>Managing Conflict</v>
      </c>
      <c r="E50" s="80" t="str">
        <f>Survey!E45</f>
        <v>Reasoning/Managing Difficult Situations</v>
      </c>
    </row>
    <row r="51" spans="2:5" ht="25.5">
      <c r="B51" s="73">
        <f>Survey!B46</f>
        <v>44</v>
      </c>
      <c r="C51" s="74" t="str">
        <f>Survey!C46</f>
        <v>I deal with squabbles before they turn into arguments</v>
      </c>
      <c r="D51" s="74" t="str">
        <f>Survey!F46</f>
        <v>Managing Conflict</v>
      </c>
      <c r="E51" s="74" t="str">
        <f>Survey!E46</f>
        <v>Reasoning/Managing Difficult Situations</v>
      </c>
    </row>
    <row r="52" spans="2:5" ht="25.5">
      <c r="B52" s="79">
        <f>Survey!B47</f>
        <v>45</v>
      </c>
      <c r="C52" s="80" t="str">
        <f>Survey!C47</f>
        <v>I act calmly in pressured situations</v>
      </c>
      <c r="D52" s="80" t="str">
        <f>Survey!F47</f>
        <v>Managing Emotions</v>
      </c>
      <c r="E52" s="80" t="str">
        <f>Survey!E47</f>
        <v>Respectful and Responsible: Managing Emotions and Having Integrity</v>
      </c>
    </row>
    <row r="53" spans="2:5" ht="25.5">
      <c r="B53" s="73">
        <f>Survey!B48</f>
        <v>46</v>
      </c>
      <c r="C53" s="74" t="str">
        <f>Survey!C48</f>
        <v>I pass on my stress to my team</v>
      </c>
      <c r="D53" s="74" t="str">
        <f>Survey!F48</f>
        <v>Managing Emotions</v>
      </c>
      <c r="E53" s="74" t="str">
        <f>Survey!E48</f>
        <v>Respectful and Responsible: Managing Emotions and Having Integrity</v>
      </c>
    </row>
    <row r="54" spans="2:5" ht="25.5">
      <c r="B54" s="79">
        <f>Survey!B49</f>
        <v>47</v>
      </c>
      <c r="C54" s="80" t="str">
        <f>Survey!C49</f>
        <v>I am unpredictable in mood</v>
      </c>
      <c r="D54" s="80" t="str">
        <f>Survey!F49</f>
        <v>Managing Emotions</v>
      </c>
      <c r="E54" s="80" t="str">
        <f>Survey!E49</f>
        <v>Respectful and Responsible: Managing Emotions and Having Integrity</v>
      </c>
    </row>
    <row r="55" spans="2:5" ht="25.5">
      <c r="B55" s="73">
        <f>Survey!B50</f>
        <v>48</v>
      </c>
      <c r="C55" s="74" t="str">
        <f>Survey!C50</f>
        <v>I am a good role model</v>
      </c>
      <c r="D55" s="74" t="str">
        <f>Survey!F50</f>
        <v>Integrity</v>
      </c>
      <c r="E55" s="74" t="str">
        <f>Survey!E50</f>
        <v>Respectful and Responsible: Managing Emotions and Having Integrity</v>
      </c>
    </row>
    <row r="56" spans="2:5" ht="25.5">
      <c r="B56" s="79">
        <f>Survey!B51</f>
        <v>49</v>
      </c>
      <c r="C56" s="80" t="str">
        <f>Survey!C51</f>
        <v>I treat everyone in the team with equal importance</v>
      </c>
      <c r="D56" s="80" t="str">
        <f>Survey!F51</f>
        <v>Empathetic Engagement</v>
      </c>
      <c r="E56" s="80" t="str">
        <f>Survey!E51</f>
        <v>Managing the Individual within the Team</v>
      </c>
    </row>
    <row r="57" spans="2:5" ht="25.5">
      <c r="B57" s="73">
        <f>Survey!B52</f>
        <v>50</v>
      </c>
      <c r="C57" s="74" t="str">
        <f>Survey!C52</f>
        <v>I speak about team members behind their backs</v>
      </c>
      <c r="D57" s="74" t="str">
        <f>Survey!F52</f>
        <v>Integrity</v>
      </c>
      <c r="E57" s="74" t="str">
        <f>Survey!E52</f>
        <v>Respectful and Responsible: Managing Emotions and Having Integrity</v>
      </c>
    </row>
    <row r="58" spans="2:5" ht="25.5">
      <c r="B58" s="79">
        <f>Survey!B53</f>
        <v>51</v>
      </c>
      <c r="C58" s="80" t="str">
        <f>Survey!C53</f>
        <v>I am honest</v>
      </c>
      <c r="D58" s="80" t="str">
        <f>Survey!F53</f>
        <v>Integrity</v>
      </c>
      <c r="E58" s="80" t="str">
        <f>Survey!E53</f>
        <v>Respectful and Responsible: Managing Emotions and Having Integrity</v>
      </c>
    </row>
    <row r="59" spans="2:5" ht="25.5">
      <c r="B59" s="73">
        <f>Survey!B54</f>
        <v>52</v>
      </c>
      <c r="C59" s="74" t="str">
        <f>Survey!C54</f>
        <v>I say one thing, and do something different</v>
      </c>
      <c r="D59" s="74" t="str">
        <f>Survey!F54</f>
        <v>Integrity</v>
      </c>
      <c r="E59" s="74" t="str">
        <f>Survey!E54</f>
        <v>Respectful and Responsible: Managing Emotions and Having Integrity</v>
      </c>
    </row>
    <row r="60" spans="2:5" ht="25.5">
      <c r="B60" s="79">
        <f>Survey!B55</f>
        <v>53</v>
      </c>
      <c r="C60" s="80" t="str">
        <f>Survey!C55</f>
        <v>I treat my team with respect</v>
      </c>
      <c r="D60" s="80" t="str">
        <f>Survey!F55</f>
        <v>Integrity</v>
      </c>
      <c r="E60" s="80" t="str">
        <f>Survey!E55</f>
        <v>Respectful and Responsible: Managing Emotions and Having Integrity</v>
      </c>
    </row>
    <row r="61" spans="2:5" ht="12.75">
      <c r="B61" s="73">
        <f>Survey!B56</f>
        <v>54</v>
      </c>
      <c r="C61" s="74" t="str">
        <f>Survey!C56</f>
        <v>I am willing to have a laugh at work</v>
      </c>
      <c r="D61" s="74" t="str">
        <f>Survey!F56</f>
        <v>Sociable</v>
      </c>
      <c r="E61" s="74" t="str">
        <f>Survey!E56</f>
        <v>Managing the Individual within the Team</v>
      </c>
    </row>
    <row r="62" spans="2:5" ht="12.75">
      <c r="B62" s="79">
        <f>Survey!B57</f>
        <v>55</v>
      </c>
      <c r="C62" s="80" t="str">
        <f>Survey!C57</f>
        <v>I socialise with the team</v>
      </c>
      <c r="D62" s="80" t="str">
        <f>Survey!F57</f>
        <v>Sociable</v>
      </c>
      <c r="E62" s="80" t="str">
        <f>Survey!E57</f>
        <v>Managing the Individual within the Team</v>
      </c>
    </row>
    <row r="63" spans="2:5" ht="12.75">
      <c r="B63" s="73">
        <f>Survey!B58</f>
        <v>56</v>
      </c>
      <c r="C63" s="74" t="str">
        <f>Survey!C58</f>
        <v>I bring in treats for the team</v>
      </c>
      <c r="D63" s="74" t="str">
        <f>Survey!F58</f>
        <v>Sociable</v>
      </c>
      <c r="E63" s="74" t="str">
        <f>Survey!E58</f>
        <v>Managing the Individual within the Team</v>
      </c>
    </row>
    <row r="64" spans="2:5" ht="25.5">
      <c r="B64" s="79">
        <f>Survey!B59</f>
        <v>57</v>
      </c>
      <c r="C64" s="80" t="str">
        <f>Survey!C59</f>
        <v>I keep my team informed of what is happening in the organisation</v>
      </c>
      <c r="D64" s="80" t="str">
        <f>Survey!F59</f>
        <v>Participative/Empowering</v>
      </c>
      <c r="E64" s="80" t="str">
        <f>Survey!E59</f>
        <v>Managing and Communicating Existing and Future Work</v>
      </c>
    </row>
    <row r="65" spans="2:5" ht="25.5">
      <c r="B65" s="73">
        <f>Survey!B60</f>
        <v>58</v>
      </c>
      <c r="C65" s="74" t="str">
        <f>Survey!C60</f>
        <v>I communicate my  team member's job objectives clearly</v>
      </c>
      <c r="D65" s="74" t="str">
        <f>Survey!F60</f>
        <v>Proactive Work Management</v>
      </c>
      <c r="E65" s="74" t="str">
        <f>Survey!E60</f>
        <v>Managing and Communicating Existing and Future Work</v>
      </c>
    </row>
    <row r="66" spans="2:5" ht="25.5">
      <c r="B66" s="79">
        <f>Survey!B61</f>
        <v>59</v>
      </c>
      <c r="C66" s="80" t="str">
        <f>Survey!C61</f>
        <v>I make it clear I will take ultimate responsibility if things go wrong</v>
      </c>
      <c r="D66" s="80" t="str">
        <f>Survey!F61</f>
        <v>Taking Responsibility for Resolving Issues</v>
      </c>
      <c r="E66" s="80" t="str">
        <f>Survey!E61</f>
        <v>Reasoning/Managing Difficult Situations</v>
      </c>
    </row>
    <row r="67" spans="2:5" ht="25.5">
      <c r="B67" s="73">
        <f>Survey!B62</f>
        <v>60</v>
      </c>
      <c r="C67" s="74" t="str">
        <f>Survey!C62</f>
        <v>I rely on other people to deal with problems</v>
      </c>
      <c r="D67" s="74" t="str">
        <f>Survey!F62</f>
        <v>Considerate Approach</v>
      </c>
      <c r="E67" s="74" t="str">
        <f>Survey!E62</f>
        <v>Respectful and Responsible: Managing Emotions and Having Integrity</v>
      </c>
    </row>
    <row r="68" spans="2:5" ht="12.75">
      <c r="B68" s="79">
        <f>Survey!B63</f>
        <v>61</v>
      </c>
      <c r="C68" s="80" t="str">
        <f>Survey!C63</f>
        <v>I take an interest in my team's life outside work</v>
      </c>
      <c r="D68" s="80" t="str">
        <f>Survey!F63</f>
        <v>Empathetic Engagement</v>
      </c>
      <c r="E68" s="80" t="str">
        <f>Survey!E63</f>
        <v>Managing the Individual within the Team</v>
      </c>
    </row>
    <row r="69" spans="2:5" ht="12.75">
      <c r="B69" s="73">
        <f>Survey!B64</f>
        <v>62</v>
      </c>
      <c r="C69" s="74" t="str">
        <f>Survey!C64</f>
        <v>I try to see things from my team's point of view</v>
      </c>
      <c r="D69" s="74" t="str">
        <f>Survey!F64</f>
        <v>Empathetic Engagement</v>
      </c>
      <c r="E69" s="74" t="str">
        <f>Survey!E64</f>
        <v>Managing the Individual within the Team</v>
      </c>
    </row>
    <row r="70" spans="2:5" ht="25.5">
      <c r="B70" s="79">
        <f>Survey!B65</f>
        <v>63</v>
      </c>
      <c r="C70" s="80" t="str">
        <f>Survey!C65</f>
        <v>I make an effort to find out what motivates my team</v>
      </c>
      <c r="D70" s="80" t="str">
        <f>Survey!F65</f>
        <v>Empathetic Engagement</v>
      </c>
      <c r="E70" s="80" t="str">
        <f>Survey!E65</f>
        <v>Managing the Individual within the Team</v>
      </c>
    </row>
    <row r="71" spans="2:5" ht="25.5">
      <c r="B71" s="73">
        <f>Survey!B66</f>
        <v>64</v>
      </c>
      <c r="C71" s="74" t="str">
        <f>Survey!C66</f>
        <v>I seek help from occupational health when necessary</v>
      </c>
      <c r="D71" s="74" t="str">
        <f>Survey!F66</f>
        <v>Use of Organisational Resources</v>
      </c>
      <c r="E71" s="74" t="str">
        <f>Survey!E66</f>
        <v>Reasoning/Managing Difficult Situations</v>
      </c>
    </row>
    <row r="72" spans="2:5" ht="25.5">
      <c r="B72" s="79">
        <f>Survey!B67</f>
        <v>65</v>
      </c>
      <c r="C72" s="80" t="str">
        <f>Survey!C67</f>
        <v>I seek advice from other managers when necessary</v>
      </c>
      <c r="D72" s="80" t="str">
        <f>Survey!F67</f>
        <v>Use of Organisational Resources</v>
      </c>
      <c r="E72" s="80" t="str">
        <f>Survey!E67</f>
        <v>Reasoning/Managing Difficult Situations</v>
      </c>
    </row>
    <row r="73" spans="2:5" ht="25.5">
      <c r="B73" s="75">
        <f>Survey!B68</f>
        <v>66</v>
      </c>
      <c r="C73" s="76" t="str">
        <f>Survey!C68</f>
        <v>I use HR as a resource to help to deal with problems</v>
      </c>
      <c r="D73" s="76" t="str">
        <f>Survey!F68</f>
        <v>Use of Organisational Resources</v>
      </c>
      <c r="E73" s="76" t="str">
        <f>Survey!E68</f>
        <v>Reasoning/Managing Difficult Situations</v>
      </c>
    </row>
  </sheetData>
  <sheetProtection sheet="1" objects="1" scenarios="1" selectLockedCells="1" selectUnlockedCells="1"/>
  <mergeCells count="1">
    <mergeCell ref="B3:E3"/>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hankYou"/>
  <dimension ref="B3:B5"/>
  <sheetViews>
    <sheetView showGridLines="0" showRowColHeaders="0" zoomScalePageLayoutView="0" workbookViewId="0" topLeftCell="A1">
      <selection activeCell="A1" sqref="A1"/>
    </sheetView>
  </sheetViews>
  <sheetFormatPr defaultColWidth="9.140625" defaultRowHeight="12.75"/>
  <sheetData>
    <row r="3" ht="15.75">
      <c r="B3" s="10" t="s">
        <v>143</v>
      </c>
    </row>
    <row r="5" ht="12.75">
      <c r="B5" t="s">
        <v>147</v>
      </c>
    </row>
  </sheetData>
  <sheetProtection sheet="1" objects="1" scenarios="1" selectLockedCells="1" selectUnlockedCells="1"/>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sheetPr codeName="PrintPrint">
    <pageSetUpPr fitToPage="1"/>
  </sheetPr>
  <dimension ref="B3:Y272"/>
  <sheetViews>
    <sheetView showGridLines="0" showRowColHeaders="0" zoomScalePageLayoutView="0" workbookViewId="0" topLeftCell="A1">
      <selection activeCell="A1" sqref="A1"/>
    </sheetView>
  </sheetViews>
  <sheetFormatPr defaultColWidth="9.140625" defaultRowHeight="12.75"/>
  <cols>
    <col min="1" max="1" width="11.8515625" style="0" customWidth="1"/>
    <col min="2" max="2" width="41.421875" style="0" customWidth="1"/>
    <col min="4" max="4" width="21.00390625" style="0" customWidth="1"/>
    <col min="5" max="5" width="11.7109375" style="0" customWidth="1"/>
    <col min="11" max="11" width="13.57421875" style="0" customWidth="1"/>
    <col min="12" max="12" width="17.140625" style="0" customWidth="1"/>
    <col min="14" max="14" width="72.8515625" style="0" customWidth="1"/>
    <col min="19" max="19" width="5.140625" style="0" customWidth="1"/>
    <col min="20" max="20" width="42.421875" style="0" customWidth="1"/>
    <col min="21" max="21" width="24.28125" style="0" customWidth="1"/>
    <col min="22" max="22" width="37.421875" style="0" customWidth="1"/>
    <col min="24" max="24" width="37.28125" style="0" customWidth="1"/>
    <col min="25" max="25" width="50.8515625" style="0" customWidth="1"/>
  </cols>
  <sheetData>
    <row r="3" spans="2:4" ht="21.75" customHeight="1">
      <c r="B3" s="126" t="s">
        <v>145</v>
      </c>
      <c r="C3" s="126"/>
      <c r="D3" s="126"/>
    </row>
    <row r="4" spans="2:4" ht="21.75" customHeight="1">
      <c r="B4" s="126" t="s">
        <v>146</v>
      </c>
      <c r="C4" s="126"/>
      <c r="D4" s="126"/>
    </row>
    <row r="5" spans="2:4" ht="21.75" customHeight="1">
      <c r="B5" s="128">
        <v>39801</v>
      </c>
      <c r="C5" s="128"/>
      <c r="D5" s="128"/>
    </row>
    <row r="8" spans="2:4" ht="12.75">
      <c r="B8" s="127" t="s">
        <v>104</v>
      </c>
      <c r="C8" s="127"/>
      <c r="D8" s="127"/>
    </row>
    <row r="9" ht="13.5" thickBot="1"/>
    <row r="10" spans="2:4" ht="13.5" thickBot="1">
      <c r="B10" s="14" t="s">
        <v>106</v>
      </c>
      <c r="C10" s="25" t="s">
        <v>32</v>
      </c>
      <c r="D10" s="15" t="s">
        <v>107</v>
      </c>
    </row>
    <row r="11" spans="2:4" ht="42.75" customHeight="1">
      <c r="B11" s="16" t="str">
        <f>Analysis!B3</f>
        <v>Respectful and Responsible: Managing Emotions and Having Integrity</v>
      </c>
      <c r="C11" s="17">
        <f>Analysis!C3</f>
        <v>0</v>
      </c>
      <c r="D11" s="18" t="str">
        <f>Analysis!D3</f>
        <v>Development Need</v>
      </c>
    </row>
    <row r="12" spans="2:4" ht="42.75" customHeight="1">
      <c r="B12" s="19" t="str">
        <f>Analysis!B4</f>
        <v>Managing and Communicating Existing and Future Work</v>
      </c>
      <c r="C12" s="20">
        <f>Analysis!C4</f>
        <v>0</v>
      </c>
      <c r="D12" s="21" t="str">
        <f>Analysis!D4</f>
        <v>Development Need</v>
      </c>
    </row>
    <row r="13" spans="2:4" ht="42.75" customHeight="1">
      <c r="B13" s="19" t="str">
        <f>Analysis!B5</f>
        <v>Managing the Individual within the Team</v>
      </c>
      <c r="C13" s="20">
        <f>Analysis!C5</f>
        <v>0</v>
      </c>
      <c r="D13" s="21" t="str">
        <f>Analysis!D5</f>
        <v>Development Need</v>
      </c>
    </row>
    <row r="14" spans="2:4" ht="42.75" customHeight="1" thickBot="1">
      <c r="B14" s="22" t="str">
        <f>Analysis!B6</f>
        <v>Reasoning/Managing Difficult Situations</v>
      </c>
      <c r="C14" s="23" t="str">
        <f>IF(gethasexperience(),Analysis!C6,"-")</f>
        <v>-</v>
      </c>
      <c r="D14" s="24" t="str">
        <f>IF(gethasexperience(),Analysis!D6,"-")</f>
        <v>-</v>
      </c>
    </row>
    <row r="43" spans="2:4" ht="12.75">
      <c r="B43" s="127" t="s">
        <v>127</v>
      </c>
      <c r="C43" s="127"/>
      <c r="D43" s="127"/>
    </row>
    <row r="44" ht="13.5" thickBot="1"/>
    <row r="45" spans="2:4" ht="13.5" thickBot="1">
      <c r="B45" s="14" t="s">
        <v>126</v>
      </c>
      <c r="C45" s="25" t="s">
        <v>32</v>
      </c>
      <c r="D45" s="15" t="s">
        <v>107</v>
      </c>
    </row>
    <row r="46" spans="2:4" ht="12.75">
      <c r="B46" s="27" t="str">
        <f>Analysis!B24</f>
        <v>Integrity</v>
      </c>
      <c r="C46" s="106">
        <f>Analysis!C24</f>
        <v>0</v>
      </c>
      <c r="D46" s="108" t="str">
        <f>Analysis!D24</f>
        <v>Development Need</v>
      </c>
    </row>
    <row r="47" spans="2:4" ht="51" customHeight="1">
      <c r="B47" s="28" t="str">
        <f>VLOOKUP(B46,Factor!B9:C20,2,FALSE)</f>
        <v>Being respectful and honest to employees</v>
      </c>
      <c r="C47" s="107"/>
      <c r="D47" s="109"/>
    </row>
    <row r="48" spans="2:4" ht="12.75">
      <c r="B48" s="29" t="str">
        <f>Analysis!B25</f>
        <v>Managing Emotions</v>
      </c>
      <c r="C48" s="110">
        <f>Analysis!C25</f>
        <v>0</v>
      </c>
      <c r="D48" s="111" t="str">
        <f>Analysis!D25</f>
        <v>Development Need</v>
      </c>
    </row>
    <row r="49" spans="2:4" ht="51" customHeight="1">
      <c r="B49" s="28" t="str">
        <f>VLOOKUP(B48,Factor!B9:C20,2,FALSE)</f>
        <v>Behaving consistently and calmly around the team</v>
      </c>
      <c r="C49" s="107"/>
      <c r="D49" s="109"/>
    </row>
    <row r="50" spans="2:4" ht="12.75">
      <c r="B50" s="30" t="str">
        <f>Analysis!B26</f>
        <v>Considerate Approach</v>
      </c>
      <c r="C50" s="100">
        <f>Analysis!C26</f>
        <v>0</v>
      </c>
      <c r="D50" s="102" t="str">
        <f>Analysis!D26</f>
        <v>Development Need</v>
      </c>
    </row>
    <row r="51" spans="2:4" ht="51" customHeight="1" thickBot="1">
      <c r="B51" s="31" t="str">
        <f>VLOOKUP(B50,Factor!B9:C20,2,FALSE)</f>
        <v>Being thoughtful in managing others and delegating</v>
      </c>
      <c r="C51" s="101"/>
      <c r="D51" s="103"/>
    </row>
    <row r="100" spans="11:14" ht="15.75">
      <c r="K100" s="126" t="s">
        <v>178</v>
      </c>
      <c r="L100" s="126"/>
      <c r="M100" s="126"/>
      <c r="N100" s="126"/>
    </row>
    <row r="101" ht="15.75">
      <c r="K101" s="10"/>
    </row>
    <row r="102" spans="11:14" ht="45" customHeight="1">
      <c r="K102" s="83" t="s">
        <v>106</v>
      </c>
      <c r="L102" s="84" t="s">
        <v>126</v>
      </c>
      <c r="M102" s="84" t="s">
        <v>249</v>
      </c>
      <c r="N102" s="84" t="s">
        <v>180</v>
      </c>
    </row>
    <row r="103" spans="11:14" ht="15.75" customHeight="1">
      <c r="K103" s="115" t="s">
        <v>179</v>
      </c>
      <c r="L103" s="118" t="s">
        <v>3</v>
      </c>
      <c r="M103" s="112"/>
      <c r="N103" s="86" t="s">
        <v>181</v>
      </c>
    </row>
    <row r="104" spans="11:14" ht="15.75" customHeight="1">
      <c r="K104" s="116"/>
      <c r="L104" s="119"/>
      <c r="M104" s="113"/>
      <c r="N104" s="87" t="s">
        <v>182</v>
      </c>
    </row>
    <row r="105" spans="11:14" ht="15.75" customHeight="1">
      <c r="K105" s="116"/>
      <c r="L105" s="119"/>
      <c r="M105" s="114"/>
      <c r="N105" s="88" t="s">
        <v>183</v>
      </c>
    </row>
    <row r="106" spans="11:14" ht="15.75" customHeight="1">
      <c r="K106" s="116"/>
      <c r="L106" s="119"/>
      <c r="M106" s="123"/>
      <c r="N106" s="90" t="s">
        <v>184</v>
      </c>
    </row>
    <row r="107" spans="11:14" ht="15.75" customHeight="1">
      <c r="K107" s="116"/>
      <c r="L107" s="120"/>
      <c r="M107" s="124"/>
      <c r="N107" s="89" t="s">
        <v>185</v>
      </c>
    </row>
    <row r="108" spans="11:14" ht="15.75" customHeight="1">
      <c r="K108" s="116"/>
      <c r="L108" s="118" t="s">
        <v>157</v>
      </c>
      <c r="M108" s="112"/>
      <c r="N108" s="86" t="s">
        <v>186</v>
      </c>
    </row>
    <row r="109" spans="11:14" ht="15.75" customHeight="1">
      <c r="K109" s="116"/>
      <c r="L109" s="119"/>
      <c r="M109" s="114"/>
      <c r="N109" s="88" t="s">
        <v>187</v>
      </c>
    </row>
    <row r="110" spans="11:14" ht="15.75" customHeight="1">
      <c r="K110" s="116"/>
      <c r="L110" s="119"/>
      <c r="M110" s="121"/>
      <c r="N110" s="90" t="s">
        <v>188</v>
      </c>
    </row>
    <row r="111" spans="11:14" ht="15.75" customHeight="1">
      <c r="K111" s="116"/>
      <c r="L111" s="119"/>
      <c r="M111" s="121"/>
      <c r="N111" s="90" t="s">
        <v>189</v>
      </c>
    </row>
    <row r="112" spans="11:14" ht="15.75" customHeight="1">
      <c r="K112" s="116"/>
      <c r="L112" s="119"/>
      <c r="M112" s="121"/>
      <c r="N112" s="90" t="s">
        <v>190</v>
      </c>
    </row>
    <row r="113" spans="11:14" ht="15.75" customHeight="1">
      <c r="K113" s="116"/>
      <c r="L113" s="120"/>
      <c r="M113" s="122"/>
      <c r="N113" s="89" t="s">
        <v>191</v>
      </c>
    </row>
    <row r="114" spans="11:14" ht="15.75" customHeight="1">
      <c r="K114" s="116"/>
      <c r="L114" s="119" t="s">
        <v>158</v>
      </c>
      <c r="M114" s="121"/>
      <c r="N114" s="90" t="s">
        <v>192</v>
      </c>
    </row>
    <row r="115" spans="11:14" ht="15.75" customHeight="1">
      <c r="K115" s="116"/>
      <c r="L115" s="119"/>
      <c r="M115" s="121"/>
      <c r="N115" s="90" t="s">
        <v>193</v>
      </c>
    </row>
    <row r="116" spans="11:14" ht="15.75" customHeight="1">
      <c r="K116" s="116"/>
      <c r="L116" s="119"/>
      <c r="M116" s="121"/>
      <c r="N116" s="90" t="s">
        <v>194</v>
      </c>
    </row>
    <row r="117" spans="11:14" ht="15.75" customHeight="1">
      <c r="K117" s="116"/>
      <c r="L117" s="119"/>
      <c r="M117" s="121"/>
      <c r="N117" s="90" t="s">
        <v>195</v>
      </c>
    </row>
    <row r="118" spans="11:14" ht="15.75" customHeight="1">
      <c r="K118" s="116"/>
      <c r="L118" s="119"/>
      <c r="M118" s="121"/>
      <c r="N118" s="90" t="s">
        <v>196</v>
      </c>
    </row>
    <row r="119" spans="11:14" ht="15.75" customHeight="1">
      <c r="K119" s="117"/>
      <c r="L119" s="120"/>
      <c r="M119" s="122"/>
      <c r="N119" s="89" t="s">
        <v>197</v>
      </c>
    </row>
    <row r="121" spans="11:14" ht="15.75" customHeight="1">
      <c r="K121" s="115" t="s">
        <v>154</v>
      </c>
      <c r="L121" s="118" t="s">
        <v>159</v>
      </c>
      <c r="M121" s="112"/>
      <c r="N121" s="86" t="s">
        <v>198</v>
      </c>
    </row>
    <row r="122" spans="11:14" ht="15.75" customHeight="1">
      <c r="K122" s="116"/>
      <c r="L122" s="119"/>
      <c r="M122" s="113"/>
      <c r="N122" s="87" t="s">
        <v>199</v>
      </c>
    </row>
    <row r="123" spans="11:14" ht="15.75" customHeight="1">
      <c r="K123" s="116"/>
      <c r="L123" s="119"/>
      <c r="M123" s="113"/>
      <c r="N123" s="87" t="s">
        <v>200</v>
      </c>
    </row>
    <row r="124" spans="11:14" ht="15.75" customHeight="1">
      <c r="K124" s="116"/>
      <c r="L124" s="119"/>
      <c r="M124" s="113"/>
      <c r="N124" s="87" t="s">
        <v>201</v>
      </c>
    </row>
    <row r="125" spans="11:14" ht="15.75" customHeight="1">
      <c r="K125" s="116"/>
      <c r="L125" s="119"/>
      <c r="M125" s="113"/>
      <c r="N125" s="87" t="s">
        <v>202</v>
      </c>
    </row>
    <row r="126" spans="11:14" ht="15.75" customHeight="1">
      <c r="K126" s="116"/>
      <c r="L126" s="119"/>
      <c r="M126" s="113"/>
      <c r="N126" s="87" t="s">
        <v>203</v>
      </c>
    </row>
    <row r="127" spans="11:14" ht="15.75" customHeight="1">
      <c r="K127" s="116"/>
      <c r="L127" s="119"/>
      <c r="M127" s="113"/>
      <c r="N127" s="87" t="s">
        <v>204</v>
      </c>
    </row>
    <row r="128" spans="11:14" ht="15.75" customHeight="1">
      <c r="K128" s="116"/>
      <c r="L128" s="119"/>
      <c r="M128" s="113"/>
      <c r="N128" s="87" t="s">
        <v>205</v>
      </c>
    </row>
    <row r="129" spans="11:14" ht="15.75" customHeight="1">
      <c r="K129" s="116"/>
      <c r="L129" s="120"/>
      <c r="M129" s="114"/>
      <c r="N129" s="88" t="s">
        <v>206</v>
      </c>
    </row>
    <row r="130" spans="11:14" ht="15.75" customHeight="1">
      <c r="K130" s="116"/>
      <c r="L130" s="118" t="s">
        <v>160</v>
      </c>
      <c r="M130" s="112"/>
      <c r="N130" s="86" t="s">
        <v>207</v>
      </c>
    </row>
    <row r="131" spans="11:14" ht="15.75" customHeight="1">
      <c r="K131" s="116"/>
      <c r="L131" s="119"/>
      <c r="M131" s="113"/>
      <c r="N131" s="87" t="s">
        <v>208</v>
      </c>
    </row>
    <row r="132" spans="11:14" ht="15.75" customHeight="1">
      <c r="K132" s="116"/>
      <c r="L132" s="119"/>
      <c r="M132" s="114"/>
      <c r="N132" s="88" t="s">
        <v>209</v>
      </c>
    </row>
    <row r="133" spans="11:14" ht="15.75" customHeight="1">
      <c r="K133" s="116"/>
      <c r="L133" s="120"/>
      <c r="M133" s="85"/>
      <c r="N133" s="89" t="s">
        <v>210</v>
      </c>
    </row>
    <row r="134" spans="11:14" ht="15.75" customHeight="1">
      <c r="K134" s="116"/>
      <c r="L134" s="119" t="s">
        <v>220</v>
      </c>
      <c r="M134" s="112"/>
      <c r="N134" s="86" t="s">
        <v>211</v>
      </c>
    </row>
    <row r="135" spans="11:14" ht="15.75" customHeight="1">
      <c r="K135" s="116"/>
      <c r="L135" s="119"/>
      <c r="M135" s="113"/>
      <c r="N135" s="87" t="s">
        <v>212</v>
      </c>
    </row>
    <row r="136" spans="11:14" ht="15.75" customHeight="1">
      <c r="K136" s="116"/>
      <c r="L136" s="119"/>
      <c r="M136" s="113"/>
      <c r="N136" s="87" t="s">
        <v>213</v>
      </c>
    </row>
    <row r="137" spans="11:14" ht="15.75" customHeight="1">
      <c r="K137" s="116"/>
      <c r="L137" s="119"/>
      <c r="M137" s="113"/>
      <c r="N137" s="87" t="s">
        <v>214</v>
      </c>
    </row>
    <row r="138" spans="11:14" ht="15.75" customHeight="1">
      <c r="K138" s="116"/>
      <c r="L138" s="119"/>
      <c r="M138" s="113"/>
      <c r="N138" s="87" t="s">
        <v>215</v>
      </c>
    </row>
    <row r="139" spans="11:14" ht="15.75" customHeight="1">
      <c r="K139" s="116"/>
      <c r="L139" s="119"/>
      <c r="M139" s="113"/>
      <c r="N139" s="87" t="s">
        <v>216</v>
      </c>
    </row>
    <row r="140" spans="11:14" ht="15.75" customHeight="1">
      <c r="K140" s="116"/>
      <c r="L140" s="119"/>
      <c r="M140" s="113"/>
      <c r="N140" s="87" t="s">
        <v>217</v>
      </c>
    </row>
    <row r="141" spans="11:14" ht="15.75" customHeight="1">
      <c r="K141" s="116"/>
      <c r="L141" s="119"/>
      <c r="M141" s="114"/>
      <c r="N141" s="88" t="s">
        <v>218</v>
      </c>
    </row>
    <row r="142" spans="11:14" ht="15.75" customHeight="1">
      <c r="K142" s="117"/>
      <c r="L142" s="120"/>
      <c r="M142" s="85"/>
      <c r="N142" s="89" t="s">
        <v>219</v>
      </c>
    </row>
    <row r="144" spans="11:14" ht="15.75" customHeight="1">
      <c r="K144" s="115" t="s">
        <v>221</v>
      </c>
      <c r="L144" s="118" t="s">
        <v>164</v>
      </c>
      <c r="M144" s="112"/>
      <c r="N144" s="86" t="s">
        <v>222</v>
      </c>
    </row>
    <row r="145" spans="11:14" ht="15.75" customHeight="1">
      <c r="K145" s="116"/>
      <c r="L145" s="119"/>
      <c r="M145" s="113"/>
      <c r="N145" s="87" t="s">
        <v>223</v>
      </c>
    </row>
    <row r="146" spans="11:14" ht="15.75" customHeight="1">
      <c r="K146" s="116"/>
      <c r="L146" s="119"/>
      <c r="M146" s="113"/>
      <c r="N146" s="87" t="s">
        <v>224</v>
      </c>
    </row>
    <row r="147" spans="11:14" ht="15.75" customHeight="1">
      <c r="K147" s="116"/>
      <c r="L147" s="119"/>
      <c r="M147" s="114"/>
      <c r="N147" s="88" t="s">
        <v>225</v>
      </c>
    </row>
    <row r="148" spans="11:14" ht="15.75" customHeight="1">
      <c r="K148" s="116"/>
      <c r="L148" s="120"/>
      <c r="M148" s="85"/>
      <c r="N148" s="89" t="s">
        <v>226</v>
      </c>
    </row>
    <row r="149" spans="11:14" ht="15.75" customHeight="1">
      <c r="K149" s="116"/>
      <c r="L149" s="118" t="s">
        <v>165</v>
      </c>
      <c r="M149" s="112"/>
      <c r="N149" s="86" t="s">
        <v>227</v>
      </c>
    </row>
    <row r="150" spans="11:14" ht="15.75" customHeight="1">
      <c r="K150" s="116"/>
      <c r="L150" s="119"/>
      <c r="M150" s="113"/>
      <c r="N150" s="87" t="s">
        <v>228</v>
      </c>
    </row>
    <row r="151" spans="11:14" ht="15.75" customHeight="1">
      <c r="K151" s="116"/>
      <c r="L151" s="120"/>
      <c r="M151" s="114"/>
      <c r="N151" s="88" t="s">
        <v>229</v>
      </c>
    </row>
    <row r="152" spans="11:14" ht="15.75" customHeight="1">
      <c r="K152" s="116"/>
      <c r="L152" s="119" t="s">
        <v>166</v>
      </c>
      <c r="M152" s="112"/>
      <c r="N152" s="86" t="s">
        <v>230</v>
      </c>
    </row>
    <row r="153" spans="11:14" ht="15.75" customHeight="1">
      <c r="K153" s="116"/>
      <c r="L153" s="119"/>
      <c r="M153" s="113"/>
      <c r="N153" s="87" t="s">
        <v>231</v>
      </c>
    </row>
    <row r="154" spans="11:14" ht="15.75" customHeight="1">
      <c r="K154" s="116"/>
      <c r="L154" s="119"/>
      <c r="M154" s="114"/>
      <c r="N154" s="88" t="s">
        <v>232</v>
      </c>
    </row>
    <row r="155" spans="11:14" ht="15.75" customHeight="1">
      <c r="K155" s="117"/>
      <c r="L155" s="120"/>
      <c r="M155" s="85"/>
      <c r="N155" s="89" t="s">
        <v>233</v>
      </c>
    </row>
    <row r="157" spans="11:14" ht="15.75" customHeight="1">
      <c r="K157" s="115" t="s">
        <v>155</v>
      </c>
      <c r="L157" s="118" t="s">
        <v>162</v>
      </c>
      <c r="M157" s="112"/>
      <c r="N157" s="86" t="s">
        <v>234</v>
      </c>
    </row>
    <row r="158" spans="11:14" ht="15.75" customHeight="1">
      <c r="K158" s="116"/>
      <c r="L158" s="119"/>
      <c r="M158" s="113"/>
      <c r="N158" s="87" t="s">
        <v>235</v>
      </c>
    </row>
    <row r="159" spans="11:14" ht="15.75" customHeight="1">
      <c r="K159" s="116"/>
      <c r="L159" s="119"/>
      <c r="M159" s="113"/>
      <c r="N159" s="87" t="s">
        <v>236</v>
      </c>
    </row>
    <row r="160" spans="11:14" ht="15.75" customHeight="1">
      <c r="K160" s="116"/>
      <c r="L160" s="120"/>
      <c r="M160" s="114"/>
      <c r="N160" s="88" t="s">
        <v>237</v>
      </c>
    </row>
    <row r="161" spans="11:14" ht="15.75" customHeight="1">
      <c r="K161" s="116"/>
      <c r="L161" s="118" t="s">
        <v>11</v>
      </c>
      <c r="M161" s="112"/>
      <c r="N161" s="86" t="s">
        <v>238</v>
      </c>
    </row>
    <row r="162" spans="11:14" ht="15.75" customHeight="1">
      <c r="K162" s="116"/>
      <c r="L162" s="119"/>
      <c r="M162" s="113"/>
      <c r="N162" s="87" t="s">
        <v>239</v>
      </c>
    </row>
    <row r="163" spans="11:14" ht="15.75" customHeight="1">
      <c r="K163" s="116"/>
      <c r="L163" s="120"/>
      <c r="M163" s="114"/>
      <c r="N163" s="88" t="s">
        <v>240</v>
      </c>
    </row>
    <row r="164" spans="11:14" ht="15.75" customHeight="1">
      <c r="K164" s="116"/>
      <c r="L164" s="119" t="s">
        <v>163</v>
      </c>
      <c r="M164" s="112"/>
      <c r="N164" s="86" t="s">
        <v>241</v>
      </c>
    </row>
    <row r="165" spans="11:14" ht="15.75" customHeight="1">
      <c r="K165" s="116"/>
      <c r="L165" s="119"/>
      <c r="M165" s="113"/>
      <c r="N165" s="87" t="s">
        <v>242</v>
      </c>
    </row>
    <row r="166" spans="11:14" ht="15.75" customHeight="1">
      <c r="K166" s="116"/>
      <c r="L166" s="119"/>
      <c r="M166" s="113"/>
      <c r="N166" s="87" t="s">
        <v>243</v>
      </c>
    </row>
    <row r="167" spans="11:14" ht="15.75" customHeight="1">
      <c r="K167" s="116"/>
      <c r="L167" s="119"/>
      <c r="M167" s="113"/>
      <c r="N167" s="87" t="s">
        <v>244</v>
      </c>
    </row>
    <row r="168" spans="11:14" ht="15.75" customHeight="1">
      <c r="K168" s="116"/>
      <c r="L168" s="119"/>
      <c r="M168" s="113"/>
      <c r="N168" s="87" t="s">
        <v>245</v>
      </c>
    </row>
    <row r="169" spans="11:14" ht="15.75" customHeight="1">
      <c r="K169" s="116"/>
      <c r="L169" s="119"/>
      <c r="M169" s="113"/>
      <c r="N169" s="87" t="s">
        <v>246</v>
      </c>
    </row>
    <row r="170" spans="11:14" ht="15.75" customHeight="1">
      <c r="K170" s="116"/>
      <c r="L170" s="119"/>
      <c r="M170" s="114"/>
      <c r="N170" s="88" t="s">
        <v>247</v>
      </c>
    </row>
    <row r="171" spans="11:14" ht="15.75" customHeight="1">
      <c r="K171" s="117"/>
      <c r="L171" s="120"/>
      <c r="M171" s="85"/>
      <c r="N171" s="89" t="s">
        <v>248</v>
      </c>
    </row>
    <row r="175" spans="19:22" ht="15.75" customHeight="1">
      <c r="S175" s="125" t="s">
        <v>168</v>
      </c>
      <c r="T175" s="125"/>
      <c r="U175" s="125"/>
      <c r="V175" s="125"/>
    </row>
    <row r="177" spans="19:22" ht="12.75">
      <c r="S177" s="66" t="s">
        <v>167</v>
      </c>
      <c r="T177" s="66" t="s">
        <v>26</v>
      </c>
      <c r="U177" s="66" t="s">
        <v>126</v>
      </c>
      <c r="V177" s="66" t="s">
        <v>106</v>
      </c>
    </row>
    <row r="178" spans="19:22" ht="25.5">
      <c r="S178" s="77">
        <f>Survey!B3</f>
        <v>1</v>
      </c>
      <c r="T178" s="78" t="str">
        <f>Survey!C3</f>
        <v>I monitor my team's workload on an on-going basis</v>
      </c>
      <c r="U178" s="78" t="str">
        <f>Survey!F3</f>
        <v>Proactive Work Management</v>
      </c>
      <c r="V178" s="78" t="str">
        <f>Survey!E3</f>
        <v>Managing and Communicating Existing and Future Work</v>
      </c>
    </row>
    <row r="179" spans="19:22" ht="25.5">
      <c r="S179" s="73">
        <f>Survey!B4</f>
        <v>2</v>
      </c>
      <c r="T179" s="74" t="str">
        <f>Survey!C4</f>
        <v>I, when necessary, will stop additional work being passed on to my team</v>
      </c>
      <c r="U179" s="74" t="str">
        <f>Survey!F4</f>
        <v>Proactive Work Management</v>
      </c>
      <c r="V179" s="74" t="str">
        <f>Survey!E4</f>
        <v>Managing and Communicating Existing and Future Work</v>
      </c>
    </row>
    <row r="180" spans="19:22" ht="25.5" customHeight="1">
      <c r="S180" s="79">
        <f>Survey!B5</f>
        <v>3</v>
      </c>
      <c r="T180" s="80" t="str">
        <f>Survey!C5</f>
        <v>I delegate work equally across the team</v>
      </c>
      <c r="U180" s="80" t="str">
        <f>Survey!F5</f>
        <v>Participative/Empowering</v>
      </c>
      <c r="V180" s="80" t="str">
        <f>Survey!E5</f>
        <v>Managing and Communicating Existing and Future Work</v>
      </c>
    </row>
    <row r="181" spans="19:22" ht="25.5">
      <c r="S181" s="73">
        <f>Survey!B6</f>
        <v>4</v>
      </c>
      <c r="T181" s="74" t="str">
        <f>Survey!C6</f>
        <v>I create unrealistic deadlines for delivery of work</v>
      </c>
      <c r="U181" s="74" t="str">
        <f>Survey!F6</f>
        <v>Considerate Approach</v>
      </c>
      <c r="V181" s="74" t="str">
        <f>Survey!E6</f>
        <v>Respectful and Responsible: Managing Emotions and Having Integrity</v>
      </c>
    </row>
    <row r="182" spans="19:22" ht="25.5">
      <c r="S182" s="79">
        <f>Survey!B7</f>
        <v>5</v>
      </c>
      <c r="T182" s="80" t="str">
        <f>Survey!C7</f>
        <v>I follow up problems on behalf of my team</v>
      </c>
      <c r="U182" s="80" t="str">
        <f>Survey!F7</f>
        <v>Problem Solving</v>
      </c>
      <c r="V182" s="80" t="str">
        <f>Survey!E7</f>
        <v>Managing and Communicating Existing and Future Work</v>
      </c>
    </row>
    <row r="183" spans="19:22" ht="25.5" customHeight="1">
      <c r="S183" s="73">
        <f>Survey!B8</f>
        <v>6</v>
      </c>
      <c r="T183" s="74" t="str">
        <f>Survey!C8</f>
        <v>I develop action plans</v>
      </c>
      <c r="U183" s="74" t="str">
        <f>Survey!F8</f>
        <v>Proactive Work Management</v>
      </c>
      <c r="V183" s="74" t="str">
        <f>Survey!E8</f>
        <v>Managing and Communicating Existing and Future Work</v>
      </c>
    </row>
    <row r="184" spans="19:22" ht="25.5">
      <c r="S184" s="79">
        <f>Survey!B9</f>
        <v>7</v>
      </c>
      <c r="T184" s="80" t="str">
        <f>Survey!C9</f>
        <v>I deal rationally with problems</v>
      </c>
      <c r="U184" s="80" t="str">
        <f>Survey!F9</f>
        <v>Problem Solving</v>
      </c>
      <c r="V184" s="80" t="str">
        <f>Survey!E9</f>
        <v>Managing and Communicating Existing and Future Work</v>
      </c>
    </row>
    <row r="185" spans="19:22" ht="25.5">
      <c r="S185" s="73">
        <f>Survey!B10</f>
        <v>8</v>
      </c>
      <c r="T185" s="74" t="str">
        <f>Survey!C10</f>
        <v>I am indecisive at decision making</v>
      </c>
      <c r="U185" s="74" t="str">
        <f>Survey!F10</f>
        <v>Problem Solving</v>
      </c>
      <c r="V185" s="74" t="str">
        <f>Survey!E10</f>
        <v>Managing and Communicating Existing and Future Work</v>
      </c>
    </row>
    <row r="186" spans="19:22" ht="25.5">
      <c r="S186" s="79">
        <f>Survey!B11</f>
        <v>9</v>
      </c>
      <c r="T186" s="80" t="str">
        <f>Survey!C11</f>
        <v>I deal with the team's problems as soon as they arise</v>
      </c>
      <c r="U186" s="80" t="str">
        <f>Survey!F11</f>
        <v>Problem Solving</v>
      </c>
      <c r="V186" s="80" t="str">
        <f>Survey!E11</f>
        <v>Managing and Communicating Existing and Future Work</v>
      </c>
    </row>
    <row r="187" spans="19:22" ht="25.5">
      <c r="S187" s="73">
        <f>Survey!B12</f>
        <v>10</v>
      </c>
      <c r="T187" s="74" t="str">
        <f>Survey!C12</f>
        <v>I review processes to see if work can be improved</v>
      </c>
      <c r="U187" s="74" t="str">
        <f>Survey!F12</f>
        <v>Proactive Work Management</v>
      </c>
      <c r="V187" s="74" t="str">
        <f>Survey!E12</f>
        <v>Managing and Communicating Existing and Future Work</v>
      </c>
    </row>
    <row r="188" spans="19:22" ht="25.5" customHeight="1">
      <c r="S188" s="79">
        <f>Survey!B13</f>
        <v>11</v>
      </c>
      <c r="T188" s="80" t="str">
        <f>Survey!C13</f>
        <v>I prioritise future workloads</v>
      </c>
      <c r="U188" s="80" t="str">
        <f>Survey!F13</f>
        <v>Proactive Work Management</v>
      </c>
      <c r="V188" s="80" t="str">
        <f>Survey!E13</f>
        <v>Managing and Communicating Existing and Future Work</v>
      </c>
    </row>
    <row r="189" spans="19:22" ht="25.5">
      <c r="S189" s="73">
        <f>Survey!B14</f>
        <v>12</v>
      </c>
      <c r="T189" s="74" t="str">
        <f>Survey!C14</f>
        <v>I work proactively</v>
      </c>
      <c r="U189" s="74" t="str">
        <f>Survey!F14</f>
        <v>Proactive Work Management</v>
      </c>
      <c r="V189" s="74" t="str">
        <f>Survey!E14</f>
        <v>Managing and Communicating Existing and Future Work</v>
      </c>
    </row>
    <row r="190" spans="19:22" ht="25.5">
      <c r="S190" s="79">
        <f>Survey!B15</f>
        <v>13</v>
      </c>
      <c r="T190" s="80" t="str">
        <f>Survey!C15</f>
        <v>I am consistent in my approach to managing </v>
      </c>
      <c r="U190" s="80" t="str">
        <f>Survey!F15</f>
        <v>Managing Emotions</v>
      </c>
      <c r="V190" s="80" t="str">
        <f>Survey!E15</f>
        <v>Respectful and Responsible: Managing Emotions and Having Integrity</v>
      </c>
    </row>
    <row r="191" spans="19:22" ht="25.5">
      <c r="S191" s="73">
        <f>Survey!B16</f>
        <v>14</v>
      </c>
      <c r="T191" s="74" t="str">
        <f>Survey!C16</f>
        <v>I panic about deadlines</v>
      </c>
      <c r="U191" s="74" t="str">
        <f>Survey!F16</f>
        <v>Managing Emotions</v>
      </c>
      <c r="V191" s="74" t="str">
        <f>Survey!E16</f>
        <v>Respectful and Responsible: Managing Emotions and Having Integrity</v>
      </c>
    </row>
    <row r="192" spans="19:22" ht="25.5">
      <c r="S192" s="79">
        <f>Survey!B17</f>
        <v>15</v>
      </c>
      <c r="T192" s="80" t="str">
        <f>Survey!C17</f>
        <v>I make short term demands on my team rather than allowing them to plan their work</v>
      </c>
      <c r="U192" s="80" t="str">
        <f>Survey!F17</f>
        <v>Considerate Approach</v>
      </c>
      <c r="V192" s="80" t="str">
        <f>Survey!E17</f>
        <v>Respectful and Responsible: Managing Emotions and Having Integrity</v>
      </c>
    </row>
    <row r="193" spans="19:22" ht="25.5">
      <c r="S193" s="73">
        <f>Survey!B18</f>
        <v>16</v>
      </c>
      <c r="T193" s="74" t="str">
        <f>Survey!C18</f>
        <v>I see projects/tasks through to delivery</v>
      </c>
      <c r="U193" s="74" t="str">
        <f>Survey!F18</f>
        <v>Proactive Work Management</v>
      </c>
      <c r="V193" s="74" t="str">
        <f>Survey!E18</f>
        <v>Managing and Communicating Existing and Future Work</v>
      </c>
    </row>
    <row r="194" spans="19:22" ht="25.5">
      <c r="S194" s="79">
        <f>Survey!B19</f>
        <v>17</v>
      </c>
      <c r="T194" s="80" t="str">
        <f>Survey!C19</f>
        <v>I encourage my team to review how they organise their work</v>
      </c>
      <c r="U194" s="80" t="str">
        <f>Survey!F19</f>
        <v>Proactive Work Management</v>
      </c>
      <c r="V194" s="80" t="str">
        <f>Survey!E19</f>
        <v>Managing and Communicating Existing and Future Work</v>
      </c>
    </row>
    <row r="195" spans="19:22" ht="25.5" customHeight="1">
      <c r="S195" s="73">
        <f>Survey!B20</f>
        <v>18</v>
      </c>
      <c r="T195" s="74" t="str">
        <f>Survey!C20</f>
        <v>I give my team the right level of job responsibility </v>
      </c>
      <c r="U195" s="74" t="str">
        <f>Survey!F20</f>
        <v>Participative/Empowering</v>
      </c>
      <c r="V195" s="74" t="str">
        <f>Survey!E20</f>
        <v>Managing and Communicating Existing and Future Work</v>
      </c>
    </row>
    <row r="196" spans="19:22" ht="25.5">
      <c r="S196" s="79">
        <f>Survey!B21</f>
        <v>19</v>
      </c>
      <c r="T196" s="80" t="str">
        <f>Survey!C21</f>
        <v>I give my team too little direction</v>
      </c>
      <c r="U196" s="80" t="str">
        <f>Survey!F21</f>
        <v>Participative/Empowering</v>
      </c>
      <c r="V196" s="80" t="str">
        <f>Survey!E21</f>
        <v>Managing and Communicating Existing and Future Work</v>
      </c>
    </row>
    <row r="197" spans="19:22" ht="25.5">
      <c r="S197" s="73">
        <f>Survey!B22</f>
        <v>20</v>
      </c>
      <c r="T197" s="74" t="str">
        <f>Survey!C22</f>
        <v>I impose 'my way is the only way'</v>
      </c>
      <c r="U197" s="74" t="str">
        <f>Survey!F22</f>
        <v>Considerate Approach</v>
      </c>
      <c r="V197" s="74" t="str">
        <f>Survey!E22</f>
        <v>Respectful and Responsible: Managing Emotions and Having Integrity</v>
      </c>
    </row>
    <row r="198" spans="19:22" ht="25.5">
      <c r="S198" s="79">
        <f>Survey!B23</f>
        <v>21</v>
      </c>
      <c r="T198" s="80" t="str">
        <f>Survey!C23</f>
        <v>I provide regular team meetings</v>
      </c>
      <c r="U198" s="80" t="str">
        <f>Survey!F23</f>
        <v>Participative/Empowering</v>
      </c>
      <c r="V198" s="80" t="str">
        <f>Survey!E23</f>
        <v>Managing and Communicating Existing and Future Work</v>
      </c>
    </row>
    <row r="199" spans="19:22" ht="25.5">
      <c r="S199" s="73">
        <f>Survey!B24</f>
        <v>22</v>
      </c>
      <c r="T199" s="74" t="str">
        <f>Survey!C24</f>
        <v>I encourage participation from the whole team</v>
      </c>
      <c r="U199" s="74" t="str">
        <f>Survey!F24</f>
        <v>Participative/Empowering</v>
      </c>
      <c r="V199" s="74" t="str">
        <f>Survey!E24</f>
        <v>Managing and Communicating Existing and Future Work</v>
      </c>
    </row>
    <row r="200" spans="19:22" ht="25.5">
      <c r="S200" s="79">
        <f>Survey!B25</f>
        <v>23</v>
      </c>
      <c r="T200" s="80" t="str">
        <f>Survey!C25</f>
        <v>I correctly judge when to consult employees and when to make a decision</v>
      </c>
      <c r="U200" s="80" t="str">
        <f>Survey!F25</f>
        <v>Participative/Empowering</v>
      </c>
      <c r="V200" s="80" t="str">
        <f>Survey!E25</f>
        <v>Managing and Communicating Existing and Future Work</v>
      </c>
    </row>
    <row r="201" spans="19:22" ht="25.5">
      <c r="S201" s="73">
        <f>Survey!B26</f>
        <v>24</v>
      </c>
      <c r="T201" s="74" t="str">
        <f>Survey!C26</f>
        <v>I listen to my team members when they ask for help</v>
      </c>
      <c r="U201" s="74" t="str">
        <f>Survey!F26</f>
        <v>Empathetic Engagement</v>
      </c>
      <c r="V201" s="74" t="str">
        <f>Survey!E26</f>
        <v>Managing the Individual within the Team</v>
      </c>
    </row>
    <row r="202" spans="19:22" ht="12.75">
      <c r="S202" s="79">
        <f>Survey!B27</f>
        <v>25</v>
      </c>
      <c r="T202" s="80" t="str">
        <f>Survey!C27</f>
        <v>I encourage my team's input in discussions</v>
      </c>
      <c r="U202" s="80" t="str">
        <f>Survey!F27</f>
        <v>Empathetic Engagement</v>
      </c>
      <c r="V202" s="80" t="str">
        <f>Survey!E27</f>
        <v>Managing the Individual within the Team</v>
      </c>
    </row>
    <row r="203" spans="19:22" ht="25.5">
      <c r="S203" s="73">
        <f>Survey!B28</f>
        <v>26</v>
      </c>
      <c r="T203" s="74" t="str">
        <f>Survey!C28</f>
        <v>I take suggestions for improvements as a personal criticism</v>
      </c>
      <c r="U203" s="74" t="str">
        <f>Survey!F28</f>
        <v>Managing Emotions</v>
      </c>
      <c r="V203" s="74" t="str">
        <f>Survey!E28</f>
        <v>Respectful and Responsible: Managing Emotions and Having Integrity</v>
      </c>
    </row>
    <row r="204" spans="19:22" ht="25.5">
      <c r="S204" s="79">
        <f>Survey!B29</f>
        <v>27</v>
      </c>
      <c r="T204" s="80" t="str">
        <f>Survey!C29</f>
        <v>I act as a mentor</v>
      </c>
      <c r="U204" s="80" t="str">
        <f>Survey!F29</f>
        <v>Participative/Empowering</v>
      </c>
      <c r="V204" s="80" t="str">
        <f>Survey!E29</f>
        <v>Managing and Communicating Existing and Future Work</v>
      </c>
    </row>
    <row r="205" spans="19:22" ht="25.5">
      <c r="S205" s="73">
        <f>Survey!B30</f>
        <v>28</v>
      </c>
      <c r="T205" s="74" t="str">
        <f>Survey!C30</f>
        <v>I help team members to develop in their role</v>
      </c>
      <c r="U205" s="74" t="str">
        <f>Survey!F30</f>
        <v>Participative/Empowering</v>
      </c>
      <c r="V205" s="74" t="str">
        <f>Survey!E30</f>
        <v>Managing and Communicating Existing and Future Work</v>
      </c>
    </row>
    <row r="206" spans="19:22" ht="12.75">
      <c r="S206" s="79">
        <f>Survey!B31</f>
        <v>29</v>
      </c>
      <c r="T206" s="80" t="str">
        <f>Survey!C31</f>
        <v>I am available to talk to when needed</v>
      </c>
      <c r="U206" s="80" t="str">
        <f>Survey!F31</f>
        <v>Personally Accessible</v>
      </c>
      <c r="V206" s="80" t="str">
        <f>Survey!E31</f>
        <v>Managing the Individual within the Team</v>
      </c>
    </row>
    <row r="207" spans="19:22" ht="12.75">
      <c r="S207" s="73">
        <f>Survey!B32</f>
        <v>30</v>
      </c>
      <c r="T207" s="74" t="str">
        <f>Survey!C32</f>
        <v>I return calls/e-mails from my team promptly</v>
      </c>
      <c r="U207" s="74" t="str">
        <f>Survey!F32</f>
        <v>Personally Accessible</v>
      </c>
      <c r="V207" s="74" t="str">
        <f>Survey!E32</f>
        <v>Managing the Individual within the Team</v>
      </c>
    </row>
    <row r="208" spans="19:22" ht="25.5">
      <c r="S208" s="79">
        <f>Survey!B33</f>
        <v>31</v>
      </c>
      <c r="T208" s="80" t="str">
        <f>Survey!C33</f>
        <v>I prefer to speak to my team personally than use e-mail</v>
      </c>
      <c r="U208" s="80" t="str">
        <f>Survey!F33</f>
        <v>Personally Accessible</v>
      </c>
      <c r="V208" s="80" t="str">
        <f>Survey!E33</f>
        <v>Managing the Individual within the Team</v>
      </c>
    </row>
    <row r="209" spans="19:22" ht="25.5">
      <c r="S209" s="73">
        <f>Survey!B34</f>
        <v>32</v>
      </c>
      <c r="T209" s="74" t="str">
        <f>Survey!C34</f>
        <v>I give more negative than positive feedback</v>
      </c>
      <c r="U209" s="74" t="str">
        <f>Survey!F34</f>
        <v>Considerate Approach</v>
      </c>
      <c r="V209" s="74" t="str">
        <f>Survey!E34</f>
        <v>Respectful and Responsible: Managing Emotions and Having Integrity</v>
      </c>
    </row>
    <row r="210" spans="19:22" ht="25.5">
      <c r="S210" s="79">
        <f>Survey!B35</f>
        <v>33</v>
      </c>
      <c r="T210" s="80" t="str">
        <f>Survey!C35</f>
        <v>I provide regular opportunities to speak one-to-one</v>
      </c>
      <c r="U210" s="80" t="str">
        <f>Survey!F35</f>
        <v>Personally Accessible</v>
      </c>
      <c r="V210" s="80" t="str">
        <f>Survey!E35</f>
        <v>Managing the Individual within the Team</v>
      </c>
    </row>
    <row r="211" spans="19:22" ht="12.75">
      <c r="S211" s="73">
        <f>Survey!B36</f>
        <v>34</v>
      </c>
      <c r="T211" s="74" t="str">
        <f>Survey!C36</f>
        <v>I regularly ask 'how are you?'</v>
      </c>
      <c r="U211" s="74" t="str">
        <f>Survey!F36</f>
        <v>Empathetic Engagement</v>
      </c>
      <c r="V211" s="74" t="str">
        <f>Survey!E36</f>
        <v>Managing the Individual within the Team</v>
      </c>
    </row>
    <row r="212" spans="19:22" ht="12.75">
      <c r="S212" s="79">
        <f>Survey!B37</f>
        <v>35</v>
      </c>
      <c r="T212" s="80" t="str">
        <f>Survey!C37</f>
        <v>I assume, rather than check, my team are OK</v>
      </c>
      <c r="U212" s="80" t="str">
        <f>Survey!F37</f>
        <v>Empathetic Engagement</v>
      </c>
      <c r="V212" s="80" t="str">
        <f>Survey!E37</f>
        <v>Managing the Individual within the Team</v>
      </c>
    </row>
    <row r="213" spans="19:22" ht="25.5">
      <c r="S213" s="73">
        <f>Survey!B38</f>
        <v>36</v>
      </c>
      <c r="T213" s="74" t="str">
        <f>Survey!C38</f>
        <v>I show a lack of consideration for my team's work-life balance</v>
      </c>
      <c r="U213" s="74" t="str">
        <f>Survey!F38</f>
        <v>Considerate Approach</v>
      </c>
      <c r="V213" s="74" t="str">
        <f>Survey!E38</f>
        <v>Respectful and Responsible: Managing Emotions and Having Integrity</v>
      </c>
    </row>
    <row r="214" spans="19:22" ht="12.75">
      <c r="S214" s="79">
        <f>Survey!B39</f>
        <v>37</v>
      </c>
      <c r="T214" s="80" t="str">
        <f>Survey!C39</f>
        <v>I deal objectively with employee conflicts</v>
      </c>
      <c r="U214" s="80" t="str">
        <f>Survey!F39</f>
        <v>Managing Conflict</v>
      </c>
      <c r="V214" s="80" t="str">
        <f>Survey!E39</f>
        <v>Reasoning/Managing Difficult Situations</v>
      </c>
    </row>
    <row r="215" spans="19:22" ht="25.5">
      <c r="S215" s="73">
        <f>Survey!B40</f>
        <v>38</v>
      </c>
      <c r="T215" s="74" t="str">
        <f>Survey!C40</f>
        <v>I support employees through incidents of abuse</v>
      </c>
      <c r="U215" s="74" t="str">
        <f>Survey!F40</f>
        <v>Taking Responsibility for Resolving Issues</v>
      </c>
      <c r="V215" s="74" t="str">
        <f>Survey!E40</f>
        <v>Reasoning/Managing Difficult Situations</v>
      </c>
    </row>
    <row r="216" spans="19:22" ht="12.75">
      <c r="S216" s="79">
        <f>Survey!B41</f>
        <v>39</v>
      </c>
      <c r="T216" s="80" t="str">
        <f>Survey!C41</f>
        <v>I deal with employee conflicts head on</v>
      </c>
      <c r="U216" s="80" t="str">
        <f>Survey!F41</f>
        <v>Managing Conflict</v>
      </c>
      <c r="V216" s="80" t="str">
        <f>Survey!E41</f>
        <v>Reasoning/Managing Difficult Situations</v>
      </c>
    </row>
    <row r="217" spans="19:22" ht="25.5">
      <c r="S217" s="73">
        <f>Survey!B42</f>
        <v>40</v>
      </c>
      <c r="T217" s="74" t="str">
        <f>Survey!C42</f>
        <v>I follow up conflicts after resolution</v>
      </c>
      <c r="U217" s="74" t="str">
        <f>Survey!F42</f>
        <v>Taking Responsibility for Resolving Issues</v>
      </c>
      <c r="V217" s="74" t="str">
        <f>Survey!E42</f>
        <v>Reasoning/Managing Difficult Situations</v>
      </c>
    </row>
    <row r="218" spans="19:22" ht="25.5">
      <c r="S218" s="79">
        <f>Survey!B43</f>
        <v>41</v>
      </c>
      <c r="T218" s="80" t="str">
        <f>Survey!C43</f>
        <v>I don't address bullying</v>
      </c>
      <c r="U218" s="80" t="str">
        <f>Survey!F43</f>
        <v>Taking Responsibility for Resolving Issues</v>
      </c>
      <c r="V218" s="80" t="str">
        <f>Survey!E43</f>
        <v>Reasoning/Managing Difficult Situations</v>
      </c>
    </row>
    <row r="219" spans="19:22" ht="25.5">
      <c r="S219" s="73">
        <f>Survey!B44</f>
        <v>42</v>
      </c>
      <c r="T219" s="74" t="str">
        <f>Survey!C44</f>
        <v>I act to keep the peace rather than resolve conflict issues</v>
      </c>
      <c r="U219" s="74" t="str">
        <f>Survey!F44</f>
        <v>Managing Conflict</v>
      </c>
      <c r="V219" s="74" t="str">
        <f>Survey!E44</f>
        <v>Reasoning/Managing Difficult Situations</v>
      </c>
    </row>
    <row r="220" spans="19:22" ht="12.75">
      <c r="S220" s="79">
        <f>Survey!B45</f>
        <v>43</v>
      </c>
      <c r="T220" s="80" t="str">
        <f>Survey!C45</f>
        <v>I act as a mediator in conflict situations</v>
      </c>
      <c r="U220" s="80" t="str">
        <f>Survey!F45</f>
        <v>Managing Conflict</v>
      </c>
      <c r="V220" s="80" t="str">
        <f>Survey!E45</f>
        <v>Reasoning/Managing Difficult Situations</v>
      </c>
    </row>
    <row r="221" spans="19:22" ht="25.5">
      <c r="S221" s="73">
        <f>Survey!B46</f>
        <v>44</v>
      </c>
      <c r="T221" s="74" t="str">
        <f>Survey!C46</f>
        <v>I deal with squabbles before they turn into arguments</v>
      </c>
      <c r="U221" s="74" t="str">
        <f>Survey!F46</f>
        <v>Managing Conflict</v>
      </c>
      <c r="V221" s="74" t="str">
        <f>Survey!E46</f>
        <v>Reasoning/Managing Difficult Situations</v>
      </c>
    </row>
    <row r="222" spans="19:22" ht="25.5">
      <c r="S222" s="79">
        <f>Survey!B47</f>
        <v>45</v>
      </c>
      <c r="T222" s="80" t="str">
        <f>Survey!C47</f>
        <v>I act calmly in pressured situations</v>
      </c>
      <c r="U222" s="80" t="str">
        <f>Survey!F47</f>
        <v>Managing Emotions</v>
      </c>
      <c r="V222" s="80" t="str">
        <f>Survey!E47</f>
        <v>Respectful and Responsible: Managing Emotions and Having Integrity</v>
      </c>
    </row>
    <row r="223" spans="19:22" ht="25.5">
      <c r="S223" s="73">
        <f>Survey!B48</f>
        <v>46</v>
      </c>
      <c r="T223" s="74" t="str">
        <f>Survey!C48</f>
        <v>I pass on my stress to my team</v>
      </c>
      <c r="U223" s="74" t="str">
        <f>Survey!F48</f>
        <v>Managing Emotions</v>
      </c>
      <c r="V223" s="74" t="str">
        <f>Survey!E48</f>
        <v>Respectful and Responsible: Managing Emotions and Having Integrity</v>
      </c>
    </row>
    <row r="224" spans="19:22" ht="25.5">
      <c r="S224" s="79">
        <f>Survey!B49</f>
        <v>47</v>
      </c>
      <c r="T224" s="80" t="str">
        <f>Survey!C49</f>
        <v>I am unpredictable in mood</v>
      </c>
      <c r="U224" s="80" t="str">
        <f>Survey!F49</f>
        <v>Managing Emotions</v>
      </c>
      <c r="V224" s="80" t="str">
        <f>Survey!E49</f>
        <v>Respectful and Responsible: Managing Emotions and Having Integrity</v>
      </c>
    </row>
    <row r="225" spans="19:22" ht="25.5">
      <c r="S225" s="73">
        <f>Survey!B50</f>
        <v>48</v>
      </c>
      <c r="T225" s="74" t="str">
        <f>Survey!C50</f>
        <v>I am a good role model</v>
      </c>
      <c r="U225" s="74" t="str">
        <f>Survey!F50</f>
        <v>Integrity</v>
      </c>
      <c r="V225" s="74" t="str">
        <f>Survey!E50</f>
        <v>Respectful and Responsible: Managing Emotions and Having Integrity</v>
      </c>
    </row>
    <row r="226" spans="19:22" ht="25.5">
      <c r="S226" s="79">
        <f>Survey!B51</f>
        <v>49</v>
      </c>
      <c r="T226" s="80" t="str">
        <f>Survey!C51</f>
        <v>I treat everyone in the team with equal importance</v>
      </c>
      <c r="U226" s="80" t="str">
        <f>Survey!F51</f>
        <v>Empathetic Engagement</v>
      </c>
      <c r="V226" s="80" t="str">
        <f>Survey!E51</f>
        <v>Managing the Individual within the Team</v>
      </c>
    </row>
    <row r="227" spans="19:22" ht="25.5">
      <c r="S227" s="73">
        <f>Survey!B52</f>
        <v>50</v>
      </c>
      <c r="T227" s="74" t="str">
        <f>Survey!C52</f>
        <v>I speak about team members behind their backs</v>
      </c>
      <c r="U227" s="74" t="str">
        <f>Survey!F52</f>
        <v>Integrity</v>
      </c>
      <c r="V227" s="74" t="str">
        <f>Survey!E52</f>
        <v>Respectful and Responsible: Managing Emotions and Having Integrity</v>
      </c>
    </row>
    <row r="228" spans="19:22" ht="25.5">
      <c r="S228" s="79">
        <f>Survey!B53</f>
        <v>51</v>
      </c>
      <c r="T228" s="80" t="str">
        <f>Survey!C53</f>
        <v>I am honest</v>
      </c>
      <c r="U228" s="80" t="str">
        <f>Survey!F53</f>
        <v>Integrity</v>
      </c>
      <c r="V228" s="80" t="str">
        <f>Survey!E53</f>
        <v>Respectful and Responsible: Managing Emotions and Having Integrity</v>
      </c>
    </row>
    <row r="229" spans="19:22" ht="25.5">
      <c r="S229" s="73">
        <f>Survey!B54</f>
        <v>52</v>
      </c>
      <c r="T229" s="74" t="str">
        <f>Survey!C54</f>
        <v>I say one thing, and do something different</v>
      </c>
      <c r="U229" s="74" t="str">
        <f>Survey!F54</f>
        <v>Integrity</v>
      </c>
      <c r="V229" s="74" t="str">
        <f>Survey!E54</f>
        <v>Respectful and Responsible: Managing Emotions and Having Integrity</v>
      </c>
    </row>
    <row r="230" spans="19:22" ht="25.5">
      <c r="S230" s="79">
        <f>Survey!B55</f>
        <v>53</v>
      </c>
      <c r="T230" s="80" t="str">
        <f>Survey!C55</f>
        <v>I treat my team with respect</v>
      </c>
      <c r="U230" s="80" t="str">
        <f>Survey!F55</f>
        <v>Integrity</v>
      </c>
      <c r="V230" s="80" t="str">
        <f>Survey!E55</f>
        <v>Respectful and Responsible: Managing Emotions and Having Integrity</v>
      </c>
    </row>
    <row r="231" spans="19:22" ht="12.75">
      <c r="S231" s="73">
        <f>Survey!B56</f>
        <v>54</v>
      </c>
      <c r="T231" s="74" t="str">
        <f>Survey!C56</f>
        <v>I am willing to have a laugh at work</v>
      </c>
      <c r="U231" s="74" t="str">
        <f>Survey!F56</f>
        <v>Sociable</v>
      </c>
      <c r="V231" s="74" t="str">
        <f>Survey!E56</f>
        <v>Managing the Individual within the Team</v>
      </c>
    </row>
    <row r="232" spans="19:22" ht="12.75">
      <c r="S232" s="79">
        <f>Survey!B57</f>
        <v>55</v>
      </c>
      <c r="T232" s="80" t="str">
        <f>Survey!C57</f>
        <v>I socialise with the team</v>
      </c>
      <c r="U232" s="80" t="str">
        <f>Survey!F57</f>
        <v>Sociable</v>
      </c>
      <c r="V232" s="80" t="str">
        <f>Survey!E57</f>
        <v>Managing the Individual within the Team</v>
      </c>
    </row>
    <row r="233" spans="19:22" ht="12.75">
      <c r="S233" s="73">
        <f>Survey!B58</f>
        <v>56</v>
      </c>
      <c r="T233" s="74" t="str">
        <f>Survey!C58</f>
        <v>I bring in treats for the team</v>
      </c>
      <c r="U233" s="74" t="str">
        <f>Survey!F58</f>
        <v>Sociable</v>
      </c>
      <c r="V233" s="74" t="str">
        <f>Survey!E58</f>
        <v>Managing the Individual within the Team</v>
      </c>
    </row>
    <row r="234" spans="19:22" ht="25.5">
      <c r="S234" s="79">
        <f>Survey!B59</f>
        <v>57</v>
      </c>
      <c r="T234" s="80" t="str">
        <f>Survey!C59</f>
        <v>I keep my team informed of what is happening in the organisation</v>
      </c>
      <c r="U234" s="80" t="str">
        <f>Survey!F59</f>
        <v>Participative/Empowering</v>
      </c>
      <c r="V234" s="80" t="str">
        <f>Survey!E59</f>
        <v>Managing and Communicating Existing and Future Work</v>
      </c>
    </row>
    <row r="235" spans="19:22" ht="25.5">
      <c r="S235" s="73">
        <f>Survey!B60</f>
        <v>58</v>
      </c>
      <c r="T235" s="74" t="str">
        <f>Survey!C60</f>
        <v>I communicate my  team member's job objectives clearly</v>
      </c>
      <c r="U235" s="74" t="str">
        <f>Survey!F60</f>
        <v>Proactive Work Management</v>
      </c>
      <c r="V235" s="74" t="str">
        <f>Survey!E60</f>
        <v>Managing and Communicating Existing and Future Work</v>
      </c>
    </row>
    <row r="236" spans="19:22" ht="25.5">
      <c r="S236" s="79">
        <f>Survey!B61</f>
        <v>59</v>
      </c>
      <c r="T236" s="80" t="str">
        <f>Survey!C61</f>
        <v>I make it clear I will take ultimate responsibility if things go wrong</v>
      </c>
      <c r="U236" s="80" t="str">
        <f>Survey!F61</f>
        <v>Taking Responsibility for Resolving Issues</v>
      </c>
      <c r="V236" s="80" t="str">
        <f>Survey!E61</f>
        <v>Reasoning/Managing Difficult Situations</v>
      </c>
    </row>
    <row r="237" spans="19:22" ht="25.5">
      <c r="S237" s="73">
        <f>Survey!B62</f>
        <v>60</v>
      </c>
      <c r="T237" s="74" t="str">
        <f>Survey!C62</f>
        <v>I rely on other people to deal with problems</v>
      </c>
      <c r="U237" s="74" t="str">
        <f>Survey!F62</f>
        <v>Considerate Approach</v>
      </c>
      <c r="V237" s="74" t="str">
        <f>Survey!E62</f>
        <v>Respectful and Responsible: Managing Emotions and Having Integrity</v>
      </c>
    </row>
    <row r="238" spans="19:22" ht="12.75">
      <c r="S238" s="79">
        <f>Survey!B63</f>
        <v>61</v>
      </c>
      <c r="T238" s="80" t="str">
        <f>Survey!C63</f>
        <v>I take an interest in my team's life outside work</v>
      </c>
      <c r="U238" s="80" t="str">
        <f>Survey!F63</f>
        <v>Empathetic Engagement</v>
      </c>
      <c r="V238" s="80" t="str">
        <f>Survey!E63</f>
        <v>Managing the Individual within the Team</v>
      </c>
    </row>
    <row r="239" spans="19:22" ht="12.75">
      <c r="S239" s="73">
        <f>Survey!B64</f>
        <v>62</v>
      </c>
      <c r="T239" s="74" t="str">
        <f>Survey!C64</f>
        <v>I try to see things from my team's point of view</v>
      </c>
      <c r="U239" s="74" t="str">
        <f>Survey!F64</f>
        <v>Empathetic Engagement</v>
      </c>
      <c r="V239" s="74" t="str">
        <f>Survey!E64</f>
        <v>Managing the Individual within the Team</v>
      </c>
    </row>
    <row r="240" spans="19:22" ht="25.5">
      <c r="S240" s="79">
        <f>Survey!B65</f>
        <v>63</v>
      </c>
      <c r="T240" s="80" t="str">
        <f>Survey!C65</f>
        <v>I make an effort to find out what motivates my team</v>
      </c>
      <c r="U240" s="80" t="str">
        <f>Survey!F65</f>
        <v>Empathetic Engagement</v>
      </c>
      <c r="V240" s="80" t="str">
        <f>Survey!E65</f>
        <v>Managing the Individual within the Team</v>
      </c>
    </row>
    <row r="241" spans="19:22" ht="25.5">
      <c r="S241" s="73">
        <f>Survey!B66</f>
        <v>64</v>
      </c>
      <c r="T241" s="74" t="str">
        <f>Survey!C66</f>
        <v>I seek help from occupational health when necessary</v>
      </c>
      <c r="U241" s="74" t="str">
        <f>Survey!F66</f>
        <v>Use of Organisational Resources</v>
      </c>
      <c r="V241" s="74" t="str">
        <f>Survey!E66</f>
        <v>Reasoning/Managing Difficult Situations</v>
      </c>
    </row>
    <row r="242" spans="19:22" ht="25.5">
      <c r="S242" s="79">
        <f>Survey!B67</f>
        <v>65</v>
      </c>
      <c r="T242" s="80" t="str">
        <f>Survey!C67</f>
        <v>I seek advice from other managers when necessary</v>
      </c>
      <c r="U242" s="80" t="str">
        <f>Survey!F67</f>
        <v>Use of Organisational Resources</v>
      </c>
      <c r="V242" s="80" t="str">
        <f>Survey!E67</f>
        <v>Reasoning/Managing Difficult Situations</v>
      </c>
    </row>
    <row r="243" spans="19:22" ht="25.5">
      <c r="S243" s="75">
        <f>Survey!B68</f>
        <v>66</v>
      </c>
      <c r="T243" s="76" t="str">
        <f>Survey!C68</f>
        <v>I use HR as a resource to help to deal with problems</v>
      </c>
      <c r="U243" s="76" t="str">
        <f>Survey!F68</f>
        <v>Use of Organisational Resources</v>
      </c>
      <c r="V243" s="76" t="str">
        <f>Survey!E68</f>
        <v>Reasoning/Managing Difficult Situations</v>
      </c>
    </row>
    <row r="246" spans="24:25" ht="15.75">
      <c r="X246" s="126" t="s">
        <v>170</v>
      </c>
      <c r="Y246" s="126"/>
    </row>
    <row r="248" spans="24:25" ht="12.75">
      <c r="X248" s="66" t="s">
        <v>106</v>
      </c>
      <c r="Y248" s="65" t="s">
        <v>126</v>
      </c>
    </row>
    <row r="249" spans="24:25" ht="12.75">
      <c r="X249" s="94" t="s">
        <v>153</v>
      </c>
      <c r="Y249" s="68" t="s">
        <v>3</v>
      </c>
    </row>
    <row r="250" spans="24:25" ht="12.75">
      <c r="X250" s="95"/>
      <c r="Y250" s="69" t="s">
        <v>114</v>
      </c>
    </row>
    <row r="251" spans="24:25" ht="12.75">
      <c r="X251" s="95"/>
      <c r="Y251" s="68" t="s">
        <v>157</v>
      </c>
    </row>
    <row r="252" spans="24:25" ht="12.75">
      <c r="X252" s="95"/>
      <c r="Y252" s="69" t="s">
        <v>115</v>
      </c>
    </row>
    <row r="253" spans="24:25" ht="12.75">
      <c r="X253" s="95"/>
      <c r="Y253" s="68" t="s">
        <v>158</v>
      </c>
    </row>
    <row r="254" spans="24:25" ht="12.75">
      <c r="X254" s="96"/>
      <c r="Y254" s="69" t="s">
        <v>116</v>
      </c>
    </row>
    <row r="255" spans="24:25" ht="12.75">
      <c r="X255" s="97" t="s">
        <v>154</v>
      </c>
      <c r="Y255" s="63" t="s">
        <v>159</v>
      </c>
    </row>
    <row r="256" spans="24:25" ht="25.5">
      <c r="X256" s="98"/>
      <c r="Y256" s="67" t="s">
        <v>117</v>
      </c>
    </row>
    <row r="257" spans="24:25" ht="12.75">
      <c r="X257" s="98"/>
      <c r="Y257" s="63" t="s">
        <v>160</v>
      </c>
    </row>
    <row r="258" spans="24:25" ht="12.75">
      <c r="X258" s="98"/>
      <c r="Y258" s="67" t="s">
        <v>118</v>
      </c>
    </row>
    <row r="259" spans="24:25" ht="12.75">
      <c r="X259" s="98"/>
      <c r="Y259" s="63" t="s">
        <v>161</v>
      </c>
    </row>
    <row r="260" spans="24:25" ht="38.25">
      <c r="X260" s="99"/>
      <c r="Y260" s="67" t="s">
        <v>119</v>
      </c>
    </row>
    <row r="261" spans="24:25" ht="12.75">
      <c r="X261" s="94" t="s">
        <v>155</v>
      </c>
      <c r="Y261" s="68" t="s">
        <v>162</v>
      </c>
    </row>
    <row r="262" spans="24:25" ht="12.75">
      <c r="X262" s="95"/>
      <c r="Y262" s="69" t="s">
        <v>120</v>
      </c>
    </row>
    <row r="263" spans="24:25" ht="12.75">
      <c r="X263" s="95"/>
      <c r="Y263" s="68" t="s">
        <v>11</v>
      </c>
    </row>
    <row r="264" spans="24:25" ht="12.75">
      <c r="X264" s="95"/>
      <c r="Y264" s="69" t="s">
        <v>121</v>
      </c>
    </row>
    <row r="265" spans="24:25" ht="12.75">
      <c r="X265" s="95"/>
      <c r="Y265" s="68" t="s">
        <v>163</v>
      </c>
    </row>
    <row r="266" spans="24:25" ht="38.25">
      <c r="X266" s="96"/>
      <c r="Y266" s="69" t="s">
        <v>122</v>
      </c>
    </row>
    <row r="267" spans="24:25" ht="12.75">
      <c r="X267" s="98" t="s">
        <v>156</v>
      </c>
      <c r="Y267" s="63" t="s">
        <v>164</v>
      </c>
    </row>
    <row r="268" spans="24:25" ht="12.75">
      <c r="X268" s="98"/>
      <c r="Y268" s="67" t="s">
        <v>123</v>
      </c>
    </row>
    <row r="269" spans="24:25" ht="12.75">
      <c r="X269" s="98"/>
      <c r="Y269" s="63" t="s">
        <v>165</v>
      </c>
    </row>
    <row r="270" spans="24:25" ht="25.5">
      <c r="X270" s="98"/>
      <c r="Y270" s="67" t="s">
        <v>124</v>
      </c>
    </row>
    <row r="271" spans="24:25" ht="12.75">
      <c r="X271" s="98"/>
      <c r="Y271" s="63" t="s">
        <v>166</v>
      </c>
    </row>
    <row r="272" spans="24:25" ht="25.5">
      <c r="X272" s="99"/>
      <c r="Y272" s="64" t="s">
        <v>125</v>
      </c>
    </row>
  </sheetData>
  <sheetProtection sheet="1" objects="1" scenarios="1" selectLockedCells="1" selectUnlockedCells="1"/>
  <mergeCells count="48">
    <mergeCell ref="B43:D43"/>
    <mergeCell ref="C46:C47"/>
    <mergeCell ref="B8:D8"/>
    <mergeCell ref="B3:D3"/>
    <mergeCell ref="B4:D4"/>
    <mergeCell ref="B5:D5"/>
    <mergeCell ref="C48:C49"/>
    <mergeCell ref="D48:D49"/>
    <mergeCell ref="X255:X260"/>
    <mergeCell ref="S175:V175"/>
    <mergeCell ref="X249:X254"/>
    <mergeCell ref="C50:C51"/>
    <mergeCell ref="D50:D51"/>
    <mergeCell ref="K100:N100"/>
    <mergeCell ref="M110:M113"/>
    <mergeCell ref="L114:L119"/>
    <mergeCell ref="X261:X266"/>
    <mergeCell ref="X246:Y246"/>
    <mergeCell ref="X267:X272"/>
    <mergeCell ref="D46:D47"/>
    <mergeCell ref="K103:K119"/>
    <mergeCell ref="L103:L107"/>
    <mergeCell ref="M103:M105"/>
    <mergeCell ref="M106:M107"/>
    <mergeCell ref="L108:L113"/>
    <mergeCell ref="M108:M109"/>
    <mergeCell ref="M114:M119"/>
    <mergeCell ref="K121:K142"/>
    <mergeCell ref="L121:L129"/>
    <mergeCell ref="M121:M129"/>
    <mergeCell ref="L130:L133"/>
    <mergeCell ref="M130:M132"/>
    <mergeCell ref="L134:L142"/>
    <mergeCell ref="M134:M141"/>
    <mergeCell ref="K144:K155"/>
    <mergeCell ref="L144:L148"/>
    <mergeCell ref="M144:M147"/>
    <mergeCell ref="L149:L151"/>
    <mergeCell ref="M149:M151"/>
    <mergeCell ref="L152:L155"/>
    <mergeCell ref="M152:M154"/>
    <mergeCell ref="K157:K171"/>
    <mergeCell ref="L157:L160"/>
    <mergeCell ref="M157:M160"/>
    <mergeCell ref="L161:L163"/>
    <mergeCell ref="M161:M163"/>
    <mergeCell ref="L164:L171"/>
    <mergeCell ref="M164:M170"/>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2" r:id="rId2"/>
  <drawing r:id="rId1"/>
</worksheet>
</file>

<file path=xl/worksheets/sheet17.xml><?xml version="1.0" encoding="utf-8"?>
<worksheet xmlns="http://schemas.openxmlformats.org/spreadsheetml/2006/main" xmlns:r="http://schemas.openxmlformats.org/officeDocument/2006/relationships">
  <sheetPr codeName="Factor"/>
  <dimension ref="B2:F20"/>
  <sheetViews>
    <sheetView showGridLines="0" showRowColHeaders="0" zoomScalePageLayoutView="0" workbookViewId="0" topLeftCell="A1">
      <selection activeCell="A1" sqref="A1"/>
    </sheetView>
  </sheetViews>
  <sheetFormatPr defaultColWidth="9.140625" defaultRowHeight="12.75"/>
  <cols>
    <col min="2" max="2" width="60.00390625" style="0" bestFit="1" customWidth="1"/>
    <col min="3" max="3" width="25.28125" style="0" bestFit="1" customWidth="1"/>
    <col min="4" max="4" width="28.7109375" style="0" bestFit="1" customWidth="1"/>
    <col min="5" max="5" width="36.421875" style="0" bestFit="1" customWidth="1"/>
    <col min="6" max="6" width="21.8515625" style="0" bestFit="1" customWidth="1"/>
  </cols>
  <sheetData>
    <row r="2" spans="2:6" ht="12.75">
      <c r="B2" s="37" t="s">
        <v>0</v>
      </c>
      <c r="C2" s="129" t="s">
        <v>1</v>
      </c>
      <c r="D2" s="129"/>
      <c r="E2" s="129"/>
      <c r="F2" s="38" t="s">
        <v>128</v>
      </c>
    </row>
    <row r="3" spans="2:6" ht="12.75">
      <c r="B3" s="5" t="s">
        <v>2</v>
      </c>
      <c r="C3" s="1" t="s">
        <v>3</v>
      </c>
      <c r="D3" s="1" t="s">
        <v>28</v>
      </c>
      <c r="E3" s="1" t="s">
        <v>4</v>
      </c>
      <c r="F3" s="6" t="s">
        <v>129</v>
      </c>
    </row>
    <row r="4" spans="2:6" ht="12.75">
      <c r="B4" s="5" t="s">
        <v>5</v>
      </c>
      <c r="C4" s="1" t="s">
        <v>6</v>
      </c>
      <c r="D4" s="1" t="s">
        <v>7</v>
      </c>
      <c r="E4" s="1" t="s">
        <v>8</v>
      </c>
      <c r="F4" s="6" t="s">
        <v>132</v>
      </c>
    </row>
    <row r="5" spans="2:6" ht="12.75">
      <c r="B5" s="5" t="s">
        <v>9</v>
      </c>
      <c r="C5" s="1" t="s">
        <v>10</v>
      </c>
      <c r="D5" s="1" t="s">
        <v>11</v>
      </c>
      <c r="E5" s="1" t="s">
        <v>12</v>
      </c>
      <c r="F5" s="6" t="s">
        <v>131</v>
      </c>
    </row>
    <row r="6" spans="2:6" ht="12.75">
      <c r="B6" s="7" t="s">
        <v>13</v>
      </c>
      <c r="C6" s="8" t="s">
        <v>14</v>
      </c>
      <c r="D6" s="8" t="s">
        <v>15</v>
      </c>
      <c r="E6" s="8" t="s">
        <v>16</v>
      </c>
      <c r="F6" s="9" t="s">
        <v>130</v>
      </c>
    </row>
    <row r="8" spans="2:6" ht="12.75">
      <c r="B8" s="37" t="s">
        <v>27</v>
      </c>
      <c r="C8" s="39" t="s">
        <v>113</v>
      </c>
      <c r="D8" s="3"/>
      <c r="E8" s="3"/>
      <c r="F8" s="4"/>
    </row>
    <row r="9" spans="2:6" ht="12.75">
      <c r="B9" s="5" t="str">
        <f>C3</f>
        <v>Integrity</v>
      </c>
      <c r="C9" s="1" t="s">
        <v>114</v>
      </c>
      <c r="D9" s="1"/>
      <c r="E9" s="1"/>
      <c r="F9" s="6"/>
    </row>
    <row r="10" spans="2:6" ht="12.75">
      <c r="B10" s="5" t="str">
        <f>D3</f>
        <v>Managing Emotions</v>
      </c>
      <c r="C10" s="1" t="s">
        <v>115</v>
      </c>
      <c r="D10" s="1"/>
      <c r="E10" s="1"/>
      <c r="F10" s="6"/>
    </row>
    <row r="11" spans="2:6" ht="12.75">
      <c r="B11" s="5" t="str">
        <f>E3</f>
        <v>Considerate Approach</v>
      </c>
      <c r="C11" s="1" t="s">
        <v>116</v>
      </c>
      <c r="D11" s="1"/>
      <c r="E11" s="1"/>
      <c r="F11" s="6"/>
    </row>
    <row r="12" spans="2:6" ht="12.75">
      <c r="B12" s="5" t="str">
        <f>C4</f>
        <v>Proactive Work Management</v>
      </c>
      <c r="C12" s="1" t="s">
        <v>117</v>
      </c>
      <c r="D12" s="1"/>
      <c r="E12" s="1"/>
      <c r="F12" s="6"/>
    </row>
    <row r="13" spans="2:6" ht="12.75">
      <c r="B13" s="5" t="str">
        <f>D4</f>
        <v>Problem Solving</v>
      </c>
      <c r="C13" s="1" t="s">
        <v>118</v>
      </c>
      <c r="D13" s="1"/>
      <c r="E13" s="1"/>
      <c r="F13" s="6"/>
    </row>
    <row r="14" spans="2:6" ht="12.75">
      <c r="B14" s="5" t="str">
        <f>E4</f>
        <v>Participative/Empowering</v>
      </c>
      <c r="C14" s="1" t="s">
        <v>119</v>
      </c>
      <c r="D14" s="1"/>
      <c r="E14" s="1"/>
      <c r="F14" s="6"/>
    </row>
    <row r="15" spans="2:6" ht="12.75">
      <c r="B15" s="5" t="str">
        <f>C5</f>
        <v>Personally Accessible</v>
      </c>
      <c r="C15" s="1" t="s">
        <v>120</v>
      </c>
      <c r="D15" s="1"/>
      <c r="E15" s="1"/>
      <c r="F15" s="6"/>
    </row>
    <row r="16" spans="2:6" ht="12.75">
      <c r="B16" s="5" t="str">
        <f>D5</f>
        <v>Sociable</v>
      </c>
      <c r="C16" s="1" t="s">
        <v>121</v>
      </c>
      <c r="D16" s="1"/>
      <c r="E16" s="1"/>
      <c r="F16" s="6"/>
    </row>
    <row r="17" spans="2:6" ht="12.75">
      <c r="B17" s="5" t="str">
        <f>E5</f>
        <v>Empathetic Engagement</v>
      </c>
      <c r="C17" s="1" t="s">
        <v>122</v>
      </c>
      <c r="D17" s="1"/>
      <c r="E17" s="1"/>
      <c r="F17" s="6"/>
    </row>
    <row r="18" spans="2:6" ht="12.75">
      <c r="B18" s="5" t="str">
        <f>C6</f>
        <v>Managing Conflict</v>
      </c>
      <c r="C18" s="1" t="s">
        <v>123</v>
      </c>
      <c r="D18" s="1"/>
      <c r="E18" s="1"/>
      <c r="F18" s="6"/>
    </row>
    <row r="19" spans="2:6" ht="12.75">
      <c r="B19" s="5" t="str">
        <f>D6</f>
        <v>Use of Organisational Resources</v>
      </c>
      <c r="C19" s="1" t="s">
        <v>124</v>
      </c>
      <c r="D19" s="1"/>
      <c r="E19" s="1"/>
      <c r="F19" s="6"/>
    </row>
    <row r="20" spans="2:6" ht="12.75">
      <c r="B20" s="7" t="str">
        <f>E6</f>
        <v>Taking Responsibility for Resolving Issues</v>
      </c>
      <c r="C20" s="8" t="s">
        <v>125</v>
      </c>
      <c r="D20" s="8"/>
      <c r="E20" s="8"/>
      <c r="F20" s="9"/>
    </row>
  </sheetData>
  <sheetProtection sheet="1" objects="1" scenarios="1" selectLockedCells="1" selectUnlockedCells="1"/>
  <mergeCells count="1">
    <mergeCell ref="C2:E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ResponseScale"/>
  <dimension ref="B2:D8"/>
  <sheetViews>
    <sheetView showGridLines="0" showRowColHeaders="0" zoomScalePageLayoutView="0" workbookViewId="0" topLeftCell="A1">
      <selection activeCell="A1" sqref="A1"/>
    </sheetView>
  </sheetViews>
  <sheetFormatPr defaultColWidth="9.140625" defaultRowHeight="12.75"/>
  <cols>
    <col min="2" max="2" width="15.8515625" style="0" bestFit="1" customWidth="1"/>
    <col min="3" max="4" width="9.7109375" style="0" bestFit="1" customWidth="1"/>
  </cols>
  <sheetData>
    <row r="2" spans="2:4" ht="12.75">
      <c r="B2" s="37" t="s">
        <v>17</v>
      </c>
      <c r="C2" s="41" t="s">
        <v>23</v>
      </c>
      <c r="D2" s="42" t="s">
        <v>24</v>
      </c>
    </row>
    <row r="3" spans="2:4" ht="12.75">
      <c r="B3" s="5" t="s">
        <v>18</v>
      </c>
      <c r="C3" s="49">
        <v>5</v>
      </c>
      <c r="D3" s="44">
        <v>1</v>
      </c>
    </row>
    <row r="4" spans="2:4" ht="12.75">
      <c r="B4" s="5" t="s">
        <v>19</v>
      </c>
      <c r="C4" s="49">
        <v>4</v>
      </c>
      <c r="D4" s="44">
        <v>2</v>
      </c>
    </row>
    <row r="5" spans="2:4" ht="12.75">
      <c r="B5" s="5" t="s">
        <v>39</v>
      </c>
      <c r="C5" s="49">
        <v>3</v>
      </c>
      <c r="D5" s="44">
        <v>3</v>
      </c>
    </row>
    <row r="6" spans="2:4" ht="12.75">
      <c r="B6" s="5" t="s">
        <v>20</v>
      </c>
      <c r="C6" s="49">
        <v>2</v>
      </c>
      <c r="D6" s="44">
        <v>4</v>
      </c>
    </row>
    <row r="7" spans="2:4" ht="12.75">
      <c r="B7" s="5" t="s">
        <v>21</v>
      </c>
      <c r="C7" s="49">
        <v>1</v>
      </c>
      <c r="D7" s="44">
        <v>5</v>
      </c>
    </row>
    <row r="8" spans="2:4" ht="12.75">
      <c r="B8" s="7" t="s">
        <v>22</v>
      </c>
      <c r="C8" s="50">
        <v>0</v>
      </c>
      <c r="D8" s="46">
        <v>0</v>
      </c>
    </row>
  </sheetData>
  <sheetProtection sheet="1" objects="1" scenarios="1" selectLockedCells="1" selectUnlockedCells="1"/>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urvey"/>
  <dimension ref="B2:F68"/>
  <sheetViews>
    <sheetView showGridLines="0" showRowColHeaders="0" zoomScalePageLayoutView="0" workbookViewId="0" topLeftCell="A1">
      <selection activeCell="A1" sqref="A1"/>
    </sheetView>
  </sheetViews>
  <sheetFormatPr defaultColWidth="9.140625" defaultRowHeight="12.75"/>
  <cols>
    <col min="2" max="2" width="3.28125" style="0" bestFit="1" customWidth="1"/>
    <col min="3" max="3" width="71.28125" style="0" bestFit="1" customWidth="1"/>
    <col min="4" max="4" width="9.28125" style="0" bestFit="1" customWidth="1"/>
    <col min="5" max="5" width="60.00390625" style="0" bestFit="1" customWidth="1"/>
    <col min="6" max="6" width="35.00390625" style="0" bestFit="1" customWidth="1"/>
  </cols>
  <sheetData>
    <row r="2" spans="2:6" ht="12.75">
      <c r="B2" s="37" t="s">
        <v>25</v>
      </c>
      <c r="C2" s="39" t="s">
        <v>26</v>
      </c>
      <c r="D2" s="39" t="s">
        <v>17</v>
      </c>
      <c r="E2" s="39" t="s">
        <v>0</v>
      </c>
      <c r="F2" s="38" t="s">
        <v>27</v>
      </c>
    </row>
    <row r="3" spans="2:6" ht="12.75">
      <c r="B3" s="5">
        <v>1</v>
      </c>
      <c r="C3" s="1" t="s">
        <v>40</v>
      </c>
      <c r="D3" s="1" t="str">
        <f>'Response Scale'!C2</f>
        <v>Positive</v>
      </c>
      <c r="E3" s="1" t="str">
        <f>Factor!B4</f>
        <v>Managing and Communicating Existing and Future Work</v>
      </c>
      <c r="F3" s="6" t="str">
        <f>Factor!C4</f>
        <v>Proactive Work Management</v>
      </c>
    </row>
    <row r="4" spans="2:6" ht="12.75">
      <c r="B4" s="5">
        <v>2</v>
      </c>
      <c r="C4" s="1" t="s">
        <v>148</v>
      </c>
      <c r="D4" s="1" t="str">
        <f>'Response Scale'!C2</f>
        <v>Positive</v>
      </c>
      <c r="E4" s="1" t="str">
        <f>Factor!B4</f>
        <v>Managing and Communicating Existing and Future Work</v>
      </c>
      <c r="F4" s="6" t="str">
        <f>Factor!C4</f>
        <v>Proactive Work Management</v>
      </c>
    </row>
    <row r="5" spans="2:6" ht="12.75">
      <c r="B5" s="5">
        <v>3</v>
      </c>
      <c r="C5" s="1" t="s">
        <v>41</v>
      </c>
      <c r="D5" s="1" t="str">
        <f>'Response Scale'!C2</f>
        <v>Positive</v>
      </c>
      <c r="E5" s="1" t="str">
        <f>Factor!B4</f>
        <v>Managing and Communicating Existing and Future Work</v>
      </c>
      <c r="F5" s="6" t="str">
        <f>Factor!E4</f>
        <v>Participative/Empowering</v>
      </c>
    </row>
    <row r="6" spans="2:6" ht="12.75">
      <c r="B6" s="5">
        <v>4</v>
      </c>
      <c r="C6" s="1" t="s">
        <v>42</v>
      </c>
      <c r="D6" s="1" t="str">
        <f>'Response Scale'!D2</f>
        <v>Negative</v>
      </c>
      <c r="E6" s="1" t="str">
        <f>Factor!B3</f>
        <v>Respectful and Responsible: Managing Emotions and Having Integrity</v>
      </c>
      <c r="F6" s="6" t="str">
        <f>Factor!E3</f>
        <v>Considerate Approach</v>
      </c>
    </row>
    <row r="7" spans="2:6" ht="12.75">
      <c r="B7" s="5">
        <v>5</v>
      </c>
      <c r="C7" s="1" t="s">
        <v>43</v>
      </c>
      <c r="D7" s="1" t="str">
        <f>'Response Scale'!C2</f>
        <v>Positive</v>
      </c>
      <c r="E7" s="1" t="str">
        <f>Factor!B4</f>
        <v>Managing and Communicating Existing and Future Work</v>
      </c>
      <c r="F7" s="6" t="str">
        <f>Factor!D4</f>
        <v>Problem Solving</v>
      </c>
    </row>
    <row r="8" spans="2:6" ht="12.75">
      <c r="B8" s="5">
        <v>6</v>
      </c>
      <c r="C8" s="1" t="s">
        <v>44</v>
      </c>
      <c r="D8" s="1" t="str">
        <f>'Response Scale'!C2</f>
        <v>Positive</v>
      </c>
      <c r="E8" s="1" t="str">
        <f>Factor!B4</f>
        <v>Managing and Communicating Existing and Future Work</v>
      </c>
      <c r="F8" s="6" t="str">
        <f>Factor!C4</f>
        <v>Proactive Work Management</v>
      </c>
    </row>
    <row r="9" spans="2:6" ht="12.75">
      <c r="B9" s="5">
        <v>7</v>
      </c>
      <c r="C9" s="1" t="s">
        <v>45</v>
      </c>
      <c r="D9" s="1" t="str">
        <f>'Response Scale'!C2</f>
        <v>Positive</v>
      </c>
      <c r="E9" s="1" t="str">
        <f>Factor!B4</f>
        <v>Managing and Communicating Existing and Future Work</v>
      </c>
      <c r="F9" s="6" t="str">
        <f>Factor!D4</f>
        <v>Problem Solving</v>
      </c>
    </row>
    <row r="10" spans="2:6" ht="12.75">
      <c r="B10" s="5">
        <v>8</v>
      </c>
      <c r="C10" s="1" t="s">
        <v>46</v>
      </c>
      <c r="D10" s="1" t="str">
        <f>'Response Scale'!D2</f>
        <v>Negative</v>
      </c>
      <c r="E10" s="1" t="str">
        <f>Factor!B4</f>
        <v>Managing and Communicating Existing and Future Work</v>
      </c>
      <c r="F10" s="6" t="str">
        <f>Factor!D4</f>
        <v>Problem Solving</v>
      </c>
    </row>
    <row r="11" spans="2:6" ht="12.75">
      <c r="B11" s="5">
        <v>9</v>
      </c>
      <c r="C11" s="1" t="s">
        <v>47</v>
      </c>
      <c r="D11" s="1" t="str">
        <f>'Response Scale'!C2</f>
        <v>Positive</v>
      </c>
      <c r="E11" s="1" t="str">
        <f>Factor!B4</f>
        <v>Managing and Communicating Existing and Future Work</v>
      </c>
      <c r="F11" s="6" t="str">
        <f>Factor!D4</f>
        <v>Problem Solving</v>
      </c>
    </row>
    <row r="12" spans="2:6" ht="12.75">
      <c r="B12" s="5">
        <v>10</v>
      </c>
      <c r="C12" s="1" t="s">
        <v>48</v>
      </c>
      <c r="D12" s="1" t="str">
        <f>'Response Scale'!C2</f>
        <v>Positive</v>
      </c>
      <c r="E12" s="1" t="str">
        <f>Factor!B4</f>
        <v>Managing and Communicating Existing and Future Work</v>
      </c>
      <c r="F12" s="6" t="str">
        <f>Factor!C4</f>
        <v>Proactive Work Management</v>
      </c>
    </row>
    <row r="13" spans="2:6" ht="12.75">
      <c r="B13" s="5">
        <v>11</v>
      </c>
      <c r="C13" s="1" t="s">
        <v>49</v>
      </c>
      <c r="D13" s="1" t="str">
        <f>'Response Scale'!C2</f>
        <v>Positive</v>
      </c>
      <c r="E13" s="1" t="str">
        <f>Factor!B4</f>
        <v>Managing and Communicating Existing and Future Work</v>
      </c>
      <c r="F13" s="6" t="str">
        <f>Factor!C4</f>
        <v>Proactive Work Management</v>
      </c>
    </row>
    <row r="14" spans="2:6" ht="12.75">
      <c r="B14" s="5">
        <v>12</v>
      </c>
      <c r="C14" s="1" t="s">
        <v>50</v>
      </c>
      <c r="D14" s="1" t="str">
        <f>'Response Scale'!C2</f>
        <v>Positive</v>
      </c>
      <c r="E14" s="1" t="str">
        <f>Factor!B4</f>
        <v>Managing and Communicating Existing and Future Work</v>
      </c>
      <c r="F14" s="6" t="str">
        <f>Factor!C4</f>
        <v>Proactive Work Management</v>
      </c>
    </row>
    <row r="15" spans="2:6" ht="12.75">
      <c r="B15" s="5">
        <v>13</v>
      </c>
      <c r="C15" s="1" t="s">
        <v>51</v>
      </c>
      <c r="D15" s="1" t="str">
        <f>'Response Scale'!C2</f>
        <v>Positive</v>
      </c>
      <c r="E15" s="1" t="str">
        <f>Factor!B3</f>
        <v>Respectful and Responsible: Managing Emotions and Having Integrity</v>
      </c>
      <c r="F15" s="6" t="str">
        <f>Factor!D3</f>
        <v>Managing Emotions</v>
      </c>
    </row>
    <row r="16" spans="2:6" ht="12.75">
      <c r="B16" s="5">
        <v>14</v>
      </c>
      <c r="C16" s="1" t="s">
        <v>52</v>
      </c>
      <c r="D16" s="1" t="str">
        <f>'Response Scale'!D2</f>
        <v>Negative</v>
      </c>
      <c r="E16" s="1" t="str">
        <f>Factor!B3</f>
        <v>Respectful and Responsible: Managing Emotions and Having Integrity</v>
      </c>
      <c r="F16" s="6" t="str">
        <f>Factor!D3</f>
        <v>Managing Emotions</v>
      </c>
    </row>
    <row r="17" spans="2:6" ht="12.75">
      <c r="B17" s="5">
        <v>15</v>
      </c>
      <c r="C17" s="1" t="s">
        <v>53</v>
      </c>
      <c r="D17" s="1" t="str">
        <f>'Response Scale'!D2</f>
        <v>Negative</v>
      </c>
      <c r="E17" s="1" t="str">
        <f>Factor!B3</f>
        <v>Respectful and Responsible: Managing Emotions and Having Integrity</v>
      </c>
      <c r="F17" s="6" t="str">
        <f>Factor!E3</f>
        <v>Considerate Approach</v>
      </c>
    </row>
    <row r="18" spans="2:6" ht="12.75">
      <c r="B18" s="5">
        <v>16</v>
      </c>
      <c r="C18" s="1" t="s">
        <v>54</v>
      </c>
      <c r="D18" s="1" t="str">
        <f>'Response Scale'!C2</f>
        <v>Positive</v>
      </c>
      <c r="E18" s="1" t="str">
        <f>Factor!B4</f>
        <v>Managing and Communicating Existing and Future Work</v>
      </c>
      <c r="F18" s="6" t="str">
        <f>Factor!C4</f>
        <v>Proactive Work Management</v>
      </c>
    </row>
    <row r="19" spans="2:6" ht="12.75">
      <c r="B19" s="5">
        <v>17</v>
      </c>
      <c r="C19" s="1" t="s">
        <v>55</v>
      </c>
      <c r="D19" s="1" t="str">
        <f>'Response Scale'!C2</f>
        <v>Positive</v>
      </c>
      <c r="E19" s="1" t="str">
        <f>Factor!B4</f>
        <v>Managing and Communicating Existing and Future Work</v>
      </c>
      <c r="F19" s="6" t="str">
        <f>Factor!C4</f>
        <v>Proactive Work Management</v>
      </c>
    </row>
    <row r="20" spans="2:6" ht="12.75">
      <c r="B20" s="5">
        <v>18</v>
      </c>
      <c r="C20" s="1" t="s">
        <v>56</v>
      </c>
      <c r="D20" s="1" t="str">
        <f>'Response Scale'!C2</f>
        <v>Positive</v>
      </c>
      <c r="E20" s="1" t="str">
        <f>Factor!B4</f>
        <v>Managing and Communicating Existing and Future Work</v>
      </c>
      <c r="F20" s="6" t="str">
        <f>Factor!E4</f>
        <v>Participative/Empowering</v>
      </c>
    </row>
    <row r="21" spans="2:6" ht="12.75">
      <c r="B21" s="5">
        <v>19</v>
      </c>
      <c r="C21" s="1" t="s">
        <v>57</v>
      </c>
      <c r="D21" s="1" t="str">
        <f>'Response Scale'!D2</f>
        <v>Negative</v>
      </c>
      <c r="E21" s="1" t="str">
        <f>Factor!B4</f>
        <v>Managing and Communicating Existing and Future Work</v>
      </c>
      <c r="F21" s="6" t="str">
        <f>Factor!E4</f>
        <v>Participative/Empowering</v>
      </c>
    </row>
    <row r="22" spans="2:6" ht="12.75">
      <c r="B22" s="5">
        <v>20</v>
      </c>
      <c r="C22" s="1" t="s">
        <v>58</v>
      </c>
      <c r="D22" s="1" t="str">
        <f>'Response Scale'!D2</f>
        <v>Negative</v>
      </c>
      <c r="E22" s="1" t="str">
        <f>Factor!B3</f>
        <v>Respectful and Responsible: Managing Emotions and Having Integrity</v>
      </c>
      <c r="F22" s="6" t="str">
        <f>Factor!E3</f>
        <v>Considerate Approach</v>
      </c>
    </row>
    <row r="23" spans="2:6" ht="12.75">
      <c r="B23" s="5">
        <v>21</v>
      </c>
      <c r="C23" s="1" t="s">
        <v>59</v>
      </c>
      <c r="D23" s="1" t="str">
        <f>'Response Scale'!C2</f>
        <v>Positive</v>
      </c>
      <c r="E23" s="1" t="str">
        <f>Factor!B4</f>
        <v>Managing and Communicating Existing and Future Work</v>
      </c>
      <c r="F23" s="6" t="str">
        <f>Factor!E4</f>
        <v>Participative/Empowering</v>
      </c>
    </row>
    <row r="24" spans="2:6" ht="12.75">
      <c r="B24" s="5">
        <v>22</v>
      </c>
      <c r="C24" s="1" t="s">
        <v>60</v>
      </c>
      <c r="D24" s="1" t="str">
        <f>'Response Scale'!C2</f>
        <v>Positive</v>
      </c>
      <c r="E24" s="1" t="str">
        <f>Factor!B4</f>
        <v>Managing and Communicating Existing and Future Work</v>
      </c>
      <c r="F24" s="6" t="str">
        <f>Factor!E4</f>
        <v>Participative/Empowering</v>
      </c>
    </row>
    <row r="25" spans="2:6" ht="12.75">
      <c r="B25" s="5">
        <v>23</v>
      </c>
      <c r="C25" s="1" t="s">
        <v>61</v>
      </c>
      <c r="D25" s="1" t="str">
        <f>'Response Scale'!C2</f>
        <v>Positive</v>
      </c>
      <c r="E25" s="1" t="str">
        <f>Factor!B4</f>
        <v>Managing and Communicating Existing and Future Work</v>
      </c>
      <c r="F25" s="6" t="str">
        <f>Factor!E4</f>
        <v>Participative/Empowering</v>
      </c>
    </row>
    <row r="26" spans="2:6" ht="12.75">
      <c r="B26" s="5">
        <v>24</v>
      </c>
      <c r="C26" s="1" t="s">
        <v>62</v>
      </c>
      <c r="D26" s="1" t="str">
        <f>'Response Scale'!C2</f>
        <v>Positive</v>
      </c>
      <c r="E26" s="1" t="str">
        <f>Factor!B5</f>
        <v>Managing the Individual within the Team</v>
      </c>
      <c r="F26" s="6" t="str">
        <f>Factor!E5</f>
        <v>Empathetic Engagement</v>
      </c>
    </row>
    <row r="27" spans="2:6" ht="12.75">
      <c r="B27" s="5">
        <v>25</v>
      </c>
      <c r="C27" s="1" t="s">
        <v>63</v>
      </c>
      <c r="D27" s="1" t="str">
        <f>'Response Scale'!C2</f>
        <v>Positive</v>
      </c>
      <c r="E27" s="1" t="str">
        <f>Factor!B5</f>
        <v>Managing the Individual within the Team</v>
      </c>
      <c r="F27" s="6" t="str">
        <f>Factor!E5</f>
        <v>Empathetic Engagement</v>
      </c>
    </row>
    <row r="28" spans="2:6" ht="12.75">
      <c r="B28" s="5">
        <v>26</v>
      </c>
      <c r="C28" s="1" t="s">
        <v>64</v>
      </c>
      <c r="D28" s="1" t="str">
        <f>'Response Scale'!D2</f>
        <v>Negative</v>
      </c>
      <c r="E28" s="1" t="str">
        <f>Factor!B3</f>
        <v>Respectful and Responsible: Managing Emotions and Having Integrity</v>
      </c>
      <c r="F28" s="6" t="str">
        <f>Factor!D3</f>
        <v>Managing Emotions</v>
      </c>
    </row>
    <row r="29" spans="2:6" ht="12.75">
      <c r="B29" s="5">
        <v>27</v>
      </c>
      <c r="C29" s="1" t="s">
        <v>65</v>
      </c>
      <c r="D29" s="1" t="str">
        <f>'Response Scale'!C2</f>
        <v>Positive</v>
      </c>
      <c r="E29" s="1" t="str">
        <f>Factor!B4</f>
        <v>Managing and Communicating Existing and Future Work</v>
      </c>
      <c r="F29" s="6" t="str">
        <f>Factor!E4</f>
        <v>Participative/Empowering</v>
      </c>
    </row>
    <row r="30" spans="2:6" ht="12.75">
      <c r="B30" s="5">
        <v>28</v>
      </c>
      <c r="C30" s="1" t="s">
        <v>102</v>
      </c>
      <c r="D30" s="1" t="str">
        <f>'Response Scale'!C2</f>
        <v>Positive</v>
      </c>
      <c r="E30" s="1" t="str">
        <f>Factor!B4</f>
        <v>Managing and Communicating Existing and Future Work</v>
      </c>
      <c r="F30" s="6" t="str">
        <f>Factor!E4</f>
        <v>Participative/Empowering</v>
      </c>
    </row>
    <row r="31" spans="2:6" ht="12.75">
      <c r="B31" s="5">
        <v>29</v>
      </c>
      <c r="C31" s="1" t="s">
        <v>66</v>
      </c>
      <c r="D31" s="1" t="str">
        <f>'Response Scale'!C2</f>
        <v>Positive</v>
      </c>
      <c r="E31" s="1" t="str">
        <f>Factor!B5</f>
        <v>Managing the Individual within the Team</v>
      </c>
      <c r="F31" s="6" t="str">
        <f>Factor!C5</f>
        <v>Personally Accessible</v>
      </c>
    </row>
    <row r="32" spans="2:6" ht="12.75">
      <c r="B32" s="5">
        <v>30</v>
      </c>
      <c r="C32" s="1" t="s">
        <v>67</v>
      </c>
      <c r="D32" s="1" t="str">
        <f>'Response Scale'!C2</f>
        <v>Positive</v>
      </c>
      <c r="E32" s="1" t="str">
        <f>Factor!B5</f>
        <v>Managing the Individual within the Team</v>
      </c>
      <c r="F32" s="6" t="str">
        <f>Factor!C5</f>
        <v>Personally Accessible</v>
      </c>
    </row>
    <row r="33" spans="2:6" ht="12.75">
      <c r="B33" s="5">
        <v>31</v>
      </c>
      <c r="C33" s="1" t="s">
        <v>68</v>
      </c>
      <c r="D33" s="1" t="str">
        <f>'Response Scale'!C2</f>
        <v>Positive</v>
      </c>
      <c r="E33" s="1" t="str">
        <f>Factor!B5</f>
        <v>Managing the Individual within the Team</v>
      </c>
      <c r="F33" s="6" t="str">
        <f>Factor!C5</f>
        <v>Personally Accessible</v>
      </c>
    </row>
    <row r="34" spans="2:6" ht="12.75">
      <c r="B34" s="5">
        <v>32</v>
      </c>
      <c r="C34" s="1" t="s">
        <v>69</v>
      </c>
      <c r="D34" s="1" t="str">
        <f>'Response Scale'!D2</f>
        <v>Negative</v>
      </c>
      <c r="E34" s="1" t="str">
        <f>Factor!B3</f>
        <v>Respectful and Responsible: Managing Emotions and Having Integrity</v>
      </c>
      <c r="F34" s="6" t="str">
        <f>Factor!E3</f>
        <v>Considerate Approach</v>
      </c>
    </row>
    <row r="35" spans="2:6" ht="12.75">
      <c r="B35" s="5">
        <v>33</v>
      </c>
      <c r="C35" s="1" t="s">
        <v>70</v>
      </c>
      <c r="D35" s="1" t="str">
        <f>'Response Scale'!C2</f>
        <v>Positive</v>
      </c>
      <c r="E35" s="1" t="str">
        <f>Factor!B5</f>
        <v>Managing the Individual within the Team</v>
      </c>
      <c r="F35" s="6" t="str">
        <f>Factor!C5</f>
        <v>Personally Accessible</v>
      </c>
    </row>
    <row r="36" spans="2:6" ht="12.75">
      <c r="B36" s="5">
        <v>34</v>
      </c>
      <c r="C36" s="1" t="s">
        <v>71</v>
      </c>
      <c r="D36" s="1" t="str">
        <f>'Response Scale'!C2</f>
        <v>Positive</v>
      </c>
      <c r="E36" s="1" t="str">
        <f>Factor!B5</f>
        <v>Managing the Individual within the Team</v>
      </c>
      <c r="F36" s="6" t="str">
        <f>Factor!E5</f>
        <v>Empathetic Engagement</v>
      </c>
    </row>
    <row r="37" spans="2:6" ht="12.75">
      <c r="B37" s="5">
        <v>35</v>
      </c>
      <c r="C37" s="1" t="s">
        <v>72</v>
      </c>
      <c r="D37" s="1" t="str">
        <f>'Response Scale'!D2</f>
        <v>Negative</v>
      </c>
      <c r="E37" s="1" t="str">
        <f>Factor!B5</f>
        <v>Managing the Individual within the Team</v>
      </c>
      <c r="F37" s="6" t="str">
        <f>Factor!E5</f>
        <v>Empathetic Engagement</v>
      </c>
    </row>
    <row r="38" spans="2:6" ht="12.75">
      <c r="B38" s="5">
        <v>36</v>
      </c>
      <c r="C38" s="1" t="s">
        <v>149</v>
      </c>
      <c r="D38" s="1" t="str">
        <f>'Response Scale'!D2</f>
        <v>Negative</v>
      </c>
      <c r="E38" s="1" t="str">
        <f>Factor!B3</f>
        <v>Respectful and Responsible: Managing Emotions and Having Integrity</v>
      </c>
      <c r="F38" s="6" t="str">
        <f>Factor!E3</f>
        <v>Considerate Approach</v>
      </c>
    </row>
    <row r="39" spans="2:6" ht="12.75">
      <c r="B39" s="5">
        <v>37</v>
      </c>
      <c r="C39" s="1" t="s">
        <v>73</v>
      </c>
      <c r="D39" s="1" t="str">
        <f>'Response Scale'!C2</f>
        <v>Positive</v>
      </c>
      <c r="E39" s="1" t="str">
        <f>Factor!B6</f>
        <v>Reasoning/Managing Difficult Situations</v>
      </c>
      <c r="F39" s="6" t="str">
        <f>Factor!C6</f>
        <v>Managing Conflict</v>
      </c>
    </row>
    <row r="40" spans="2:6" ht="12.75">
      <c r="B40" s="5">
        <v>38</v>
      </c>
      <c r="C40" s="1" t="s">
        <v>74</v>
      </c>
      <c r="D40" s="1" t="str">
        <f>'Response Scale'!C2</f>
        <v>Positive</v>
      </c>
      <c r="E40" s="1" t="str">
        <f>Factor!B6</f>
        <v>Reasoning/Managing Difficult Situations</v>
      </c>
      <c r="F40" s="6" t="str">
        <f>Factor!E6</f>
        <v>Taking Responsibility for Resolving Issues</v>
      </c>
    </row>
    <row r="41" spans="2:6" ht="12.75">
      <c r="B41" s="5">
        <v>39</v>
      </c>
      <c r="C41" s="1" t="s">
        <v>75</v>
      </c>
      <c r="D41" s="1" t="str">
        <f>'Response Scale'!C2</f>
        <v>Positive</v>
      </c>
      <c r="E41" s="1" t="str">
        <f>Factor!B6</f>
        <v>Reasoning/Managing Difficult Situations</v>
      </c>
      <c r="F41" s="6" t="str">
        <f>Factor!C6</f>
        <v>Managing Conflict</v>
      </c>
    </row>
    <row r="42" spans="2:6" ht="12.75">
      <c r="B42" s="5">
        <v>40</v>
      </c>
      <c r="C42" s="1" t="s">
        <v>76</v>
      </c>
      <c r="D42" s="1" t="str">
        <f>'Response Scale'!C2</f>
        <v>Positive</v>
      </c>
      <c r="E42" s="1" t="str">
        <f>Factor!B6</f>
        <v>Reasoning/Managing Difficult Situations</v>
      </c>
      <c r="F42" s="6" t="str">
        <f>Factor!E6</f>
        <v>Taking Responsibility for Resolving Issues</v>
      </c>
    </row>
    <row r="43" spans="2:6" ht="12.75">
      <c r="B43" s="5">
        <v>41</v>
      </c>
      <c r="C43" s="1" t="s">
        <v>77</v>
      </c>
      <c r="D43" s="1" t="str">
        <f>'Response Scale'!D2</f>
        <v>Negative</v>
      </c>
      <c r="E43" s="1" t="str">
        <f>Factor!B6</f>
        <v>Reasoning/Managing Difficult Situations</v>
      </c>
      <c r="F43" s="6" t="str">
        <f>Factor!E6</f>
        <v>Taking Responsibility for Resolving Issues</v>
      </c>
    </row>
    <row r="44" spans="2:6" ht="12.75">
      <c r="B44" s="5">
        <v>42</v>
      </c>
      <c r="C44" s="1" t="s">
        <v>78</v>
      </c>
      <c r="D44" s="1" t="str">
        <f>'Response Scale'!D2</f>
        <v>Negative</v>
      </c>
      <c r="E44" s="1" t="str">
        <f>Factor!B6</f>
        <v>Reasoning/Managing Difficult Situations</v>
      </c>
      <c r="F44" s="6" t="str">
        <f>Factor!C6</f>
        <v>Managing Conflict</v>
      </c>
    </row>
    <row r="45" spans="2:6" ht="12.75">
      <c r="B45" s="5">
        <v>43</v>
      </c>
      <c r="C45" s="1" t="s">
        <v>79</v>
      </c>
      <c r="D45" s="1" t="str">
        <f>'Response Scale'!C2</f>
        <v>Positive</v>
      </c>
      <c r="E45" s="1" t="str">
        <f>Factor!B6</f>
        <v>Reasoning/Managing Difficult Situations</v>
      </c>
      <c r="F45" s="6" t="str">
        <f>Factor!C6</f>
        <v>Managing Conflict</v>
      </c>
    </row>
    <row r="46" spans="2:6" ht="12.75">
      <c r="B46" s="5">
        <v>44</v>
      </c>
      <c r="C46" s="1" t="s">
        <v>80</v>
      </c>
      <c r="D46" s="1" t="str">
        <f>'Response Scale'!C2</f>
        <v>Positive</v>
      </c>
      <c r="E46" s="1" t="str">
        <f>Factor!B6</f>
        <v>Reasoning/Managing Difficult Situations</v>
      </c>
      <c r="F46" s="6" t="str">
        <f>Factor!C6</f>
        <v>Managing Conflict</v>
      </c>
    </row>
    <row r="47" spans="2:6" ht="12.75">
      <c r="B47" s="5">
        <v>45</v>
      </c>
      <c r="C47" s="1" t="s">
        <v>81</v>
      </c>
      <c r="D47" s="1" t="str">
        <f>'Response Scale'!C2</f>
        <v>Positive</v>
      </c>
      <c r="E47" s="1" t="str">
        <f>Factor!B3</f>
        <v>Respectful and Responsible: Managing Emotions and Having Integrity</v>
      </c>
      <c r="F47" s="6" t="str">
        <f>Factor!D3</f>
        <v>Managing Emotions</v>
      </c>
    </row>
    <row r="48" spans="2:6" ht="12.75">
      <c r="B48" s="5">
        <v>46</v>
      </c>
      <c r="C48" s="1" t="s">
        <v>82</v>
      </c>
      <c r="D48" s="1" t="str">
        <f>'Response Scale'!D2</f>
        <v>Negative</v>
      </c>
      <c r="E48" s="1" t="str">
        <f>Factor!B3</f>
        <v>Respectful and Responsible: Managing Emotions and Having Integrity</v>
      </c>
      <c r="F48" s="6" t="str">
        <f>Factor!D3</f>
        <v>Managing Emotions</v>
      </c>
    </row>
    <row r="49" spans="2:6" ht="12.75">
      <c r="B49" s="5">
        <v>47</v>
      </c>
      <c r="C49" s="1" t="s">
        <v>83</v>
      </c>
      <c r="D49" s="1" t="str">
        <f>'Response Scale'!D2</f>
        <v>Negative</v>
      </c>
      <c r="E49" s="1" t="str">
        <f>Factor!B3</f>
        <v>Respectful and Responsible: Managing Emotions and Having Integrity</v>
      </c>
      <c r="F49" s="6" t="str">
        <f>Factor!D3</f>
        <v>Managing Emotions</v>
      </c>
    </row>
    <row r="50" spans="2:6" ht="12.75">
      <c r="B50" s="5">
        <v>48</v>
      </c>
      <c r="C50" s="1" t="s">
        <v>84</v>
      </c>
      <c r="D50" s="1" t="str">
        <f>'Response Scale'!C2</f>
        <v>Positive</v>
      </c>
      <c r="E50" s="1" t="str">
        <f>Factor!B3</f>
        <v>Respectful and Responsible: Managing Emotions and Having Integrity</v>
      </c>
      <c r="F50" s="6" t="str">
        <f>Factor!C3</f>
        <v>Integrity</v>
      </c>
    </row>
    <row r="51" spans="2:6" ht="12.75">
      <c r="B51" s="5">
        <v>49</v>
      </c>
      <c r="C51" s="1" t="s">
        <v>85</v>
      </c>
      <c r="D51" s="1" t="str">
        <f>'Response Scale'!C2</f>
        <v>Positive</v>
      </c>
      <c r="E51" s="1" t="str">
        <f>Factor!B5</f>
        <v>Managing the Individual within the Team</v>
      </c>
      <c r="F51" s="6" t="str">
        <f>Factor!E5</f>
        <v>Empathetic Engagement</v>
      </c>
    </row>
    <row r="52" spans="2:6" ht="12.75">
      <c r="B52" s="5">
        <v>50</v>
      </c>
      <c r="C52" s="1" t="s">
        <v>86</v>
      </c>
      <c r="D52" s="1" t="str">
        <f>'Response Scale'!D2</f>
        <v>Negative</v>
      </c>
      <c r="E52" s="1" t="str">
        <f>Factor!B3</f>
        <v>Respectful and Responsible: Managing Emotions and Having Integrity</v>
      </c>
      <c r="F52" s="6" t="str">
        <f>Factor!C3</f>
        <v>Integrity</v>
      </c>
    </row>
    <row r="53" spans="2:6" ht="12.75">
      <c r="B53" s="5">
        <v>51</v>
      </c>
      <c r="C53" s="1" t="s">
        <v>87</v>
      </c>
      <c r="D53" s="1" t="str">
        <f>'Response Scale'!C2</f>
        <v>Positive</v>
      </c>
      <c r="E53" s="1" t="str">
        <f>Factor!B3</f>
        <v>Respectful and Responsible: Managing Emotions and Having Integrity</v>
      </c>
      <c r="F53" s="6" t="str">
        <f>Factor!C3</f>
        <v>Integrity</v>
      </c>
    </row>
    <row r="54" spans="2:6" ht="12.75">
      <c r="B54" s="5">
        <v>52</v>
      </c>
      <c r="C54" s="1" t="s">
        <v>88</v>
      </c>
      <c r="D54" s="1" t="str">
        <f>'Response Scale'!D2</f>
        <v>Negative</v>
      </c>
      <c r="E54" s="1" t="str">
        <f>Factor!B3</f>
        <v>Respectful and Responsible: Managing Emotions and Having Integrity</v>
      </c>
      <c r="F54" s="6" t="str">
        <f>Factor!C3</f>
        <v>Integrity</v>
      </c>
    </row>
    <row r="55" spans="2:6" ht="12.75">
      <c r="B55" s="5">
        <v>53</v>
      </c>
      <c r="C55" s="1" t="s">
        <v>89</v>
      </c>
      <c r="D55" s="1" t="str">
        <f>'Response Scale'!C2</f>
        <v>Positive</v>
      </c>
      <c r="E55" s="1" t="str">
        <f>Factor!B3</f>
        <v>Respectful and Responsible: Managing Emotions and Having Integrity</v>
      </c>
      <c r="F55" s="6" t="str">
        <f>Factor!C3</f>
        <v>Integrity</v>
      </c>
    </row>
    <row r="56" spans="2:6" ht="12.75">
      <c r="B56" s="5">
        <v>54</v>
      </c>
      <c r="C56" s="1" t="s">
        <v>90</v>
      </c>
      <c r="D56" s="1" t="str">
        <f>'Response Scale'!C2</f>
        <v>Positive</v>
      </c>
      <c r="E56" s="1" t="str">
        <f>Factor!B5</f>
        <v>Managing the Individual within the Team</v>
      </c>
      <c r="F56" s="6" t="str">
        <f>Factor!D5</f>
        <v>Sociable</v>
      </c>
    </row>
    <row r="57" spans="2:6" ht="12.75">
      <c r="B57" s="5">
        <v>55</v>
      </c>
      <c r="C57" s="1" t="s">
        <v>103</v>
      </c>
      <c r="D57" s="1" t="str">
        <f>'Response Scale'!C2</f>
        <v>Positive</v>
      </c>
      <c r="E57" s="1" t="str">
        <f>Factor!B5</f>
        <v>Managing the Individual within the Team</v>
      </c>
      <c r="F57" s="6" t="str">
        <f>Factor!D5</f>
        <v>Sociable</v>
      </c>
    </row>
    <row r="58" spans="2:6" ht="12.75">
      <c r="B58" s="5">
        <v>56</v>
      </c>
      <c r="C58" s="1" t="s">
        <v>91</v>
      </c>
      <c r="D58" s="1" t="str">
        <f>'Response Scale'!C2</f>
        <v>Positive</v>
      </c>
      <c r="E58" s="1" t="str">
        <f>Factor!B5</f>
        <v>Managing the Individual within the Team</v>
      </c>
      <c r="F58" s="6" t="str">
        <f>Factor!D5</f>
        <v>Sociable</v>
      </c>
    </row>
    <row r="59" spans="2:6" ht="12.75">
      <c r="B59" s="5">
        <v>57</v>
      </c>
      <c r="C59" s="1" t="s">
        <v>92</v>
      </c>
      <c r="D59" s="1" t="str">
        <f>'Response Scale'!C2</f>
        <v>Positive</v>
      </c>
      <c r="E59" s="1" t="str">
        <f>Factor!B4</f>
        <v>Managing and Communicating Existing and Future Work</v>
      </c>
      <c r="F59" s="6" t="str">
        <f>Factor!E4</f>
        <v>Participative/Empowering</v>
      </c>
    </row>
    <row r="60" spans="2:6" ht="12.75">
      <c r="B60" s="5">
        <v>58</v>
      </c>
      <c r="C60" s="1" t="s">
        <v>93</v>
      </c>
      <c r="D60" s="1" t="str">
        <f>'Response Scale'!C2</f>
        <v>Positive</v>
      </c>
      <c r="E60" s="1" t="str">
        <f>Factor!B4</f>
        <v>Managing and Communicating Existing and Future Work</v>
      </c>
      <c r="F60" s="6" t="str">
        <f>Factor!C4</f>
        <v>Proactive Work Management</v>
      </c>
    </row>
    <row r="61" spans="2:6" ht="12.75">
      <c r="B61" s="5">
        <v>59</v>
      </c>
      <c r="C61" s="1" t="s">
        <v>94</v>
      </c>
      <c r="D61" s="1" t="str">
        <f>'Response Scale'!C2</f>
        <v>Positive</v>
      </c>
      <c r="E61" s="1" t="str">
        <f>Factor!B6</f>
        <v>Reasoning/Managing Difficult Situations</v>
      </c>
      <c r="F61" s="6" t="str">
        <f>Factor!E6</f>
        <v>Taking Responsibility for Resolving Issues</v>
      </c>
    </row>
    <row r="62" spans="2:6" ht="12.75">
      <c r="B62" s="5">
        <v>60</v>
      </c>
      <c r="C62" s="1" t="s">
        <v>95</v>
      </c>
      <c r="D62" s="1" t="str">
        <f>'Response Scale'!D2</f>
        <v>Negative</v>
      </c>
      <c r="E62" s="1" t="str">
        <f>Factor!B3</f>
        <v>Respectful and Responsible: Managing Emotions and Having Integrity</v>
      </c>
      <c r="F62" s="6" t="str">
        <f>Factor!E3</f>
        <v>Considerate Approach</v>
      </c>
    </row>
    <row r="63" spans="2:6" ht="12.75">
      <c r="B63" s="5">
        <v>61</v>
      </c>
      <c r="C63" s="1" t="s">
        <v>96</v>
      </c>
      <c r="D63" s="1" t="str">
        <f>'Response Scale'!C2</f>
        <v>Positive</v>
      </c>
      <c r="E63" s="1" t="str">
        <f>Factor!B5</f>
        <v>Managing the Individual within the Team</v>
      </c>
      <c r="F63" s="6" t="str">
        <f>Factor!E5</f>
        <v>Empathetic Engagement</v>
      </c>
    </row>
    <row r="64" spans="2:6" ht="12.75">
      <c r="B64" s="5">
        <v>62</v>
      </c>
      <c r="C64" s="1" t="s">
        <v>97</v>
      </c>
      <c r="D64" s="1" t="str">
        <f>'Response Scale'!C2</f>
        <v>Positive</v>
      </c>
      <c r="E64" s="1" t="str">
        <f>Factor!B5</f>
        <v>Managing the Individual within the Team</v>
      </c>
      <c r="F64" s="6" t="str">
        <f>Factor!E5</f>
        <v>Empathetic Engagement</v>
      </c>
    </row>
    <row r="65" spans="2:6" ht="12.75">
      <c r="B65" s="5">
        <v>63</v>
      </c>
      <c r="C65" s="1" t="s">
        <v>98</v>
      </c>
      <c r="D65" s="1" t="str">
        <f>'Response Scale'!C2</f>
        <v>Positive</v>
      </c>
      <c r="E65" s="1" t="str">
        <f>Factor!B5</f>
        <v>Managing the Individual within the Team</v>
      </c>
      <c r="F65" s="6" t="str">
        <f>Factor!E5</f>
        <v>Empathetic Engagement</v>
      </c>
    </row>
    <row r="66" spans="2:6" ht="12.75">
      <c r="B66" s="5">
        <v>64</v>
      </c>
      <c r="C66" s="1" t="s">
        <v>99</v>
      </c>
      <c r="D66" s="1" t="str">
        <f>'Response Scale'!C2</f>
        <v>Positive</v>
      </c>
      <c r="E66" s="1" t="str">
        <f>Factor!B6</f>
        <v>Reasoning/Managing Difficult Situations</v>
      </c>
      <c r="F66" s="6" t="str">
        <f>Factor!D6</f>
        <v>Use of Organisational Resources</v>
      </c>
    </row>
    <row r="67" spans="2:6" ht="12.75">
      <c r="B67" s="5">
        <v>65</v>
      </c>
      <c r="C67" s="1" t="s">
        <v>100</v>
      </c>
      <c r="D67" s="1" t="str">
        <f>'Response Scale'!C2</f>
        <v>Positive</v>
      </c>
      <c r="E67" s="1" t="str">
        <f>Factor!B6</f>
        <v>Reasoning/Managing Difficult Situations</v>
      </c>
      <c r="F67" s="6" t="str">
        <f>Factor!D6</f>
        <v>Use of Organisational Resources</v>
      </c>
    </row>
    <row r="68" spans="2:6" ht="12.75">
      <c r="B68" s="7">
        <v>66</v>
      </c>
      <c r="C68" s="8" t="s">
        <v>101</v>
      </c>
      <c r="D68" s="8" t="str">
        <f>'Response Scale'!C2</f>
        <v>Positive</v>
      </c>
      <c r="E68" s="8" t="str">
        <f>Factor!B6</f>
        <v>Reasoning/Managing Difficult Situations</v>
      </c>
      <c r="F68" s="9" t="str">
        <f>Factor!D6</f>
        <v>Use of Organisational Resources</v>
      </c>
    </row>
  </sheetData>
  <sheetProtection sheet="1" objects="1" scenarios="1" selectLockedCells="1" selectUnlockedCell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Introduction"/>
  <dimension ref="L12:N17"/>
  <sheetViews>
    <sheetView showGridLines="0" showRowColHeaders="0" zoomScalePageLayoutView="0" workbookViewId="0" topLeftCell="A1">
      <selection activeCell="H35" sqref="H35"/>
    </sheetView>
  </sheetViews>
  <sheetFormatPr defaultColWidth="9.140625" defaultRowHeight="12.75"/>
  <cols>
    <col min="12" max="12" width="16.7109375" style="0" customWidth="1"/>
  </cols>
  <sheetData>
    <row r="12" spans="12:13" ht="12.75">
      <c r="L12" s="2" t="s">
        <v>29</v>
      </c>
      <c r="M12" s="4"/>
    </row>
    <row r="13" spans="12:13" ht="12.75">
      <c r="L13" s="5"/>
      <c r="M13" s="6"/>
    </row>
    <row r="14" spans="12:14" ht="12.75">
      <c r="L14" s="60" t="s">
        <v>150</v>
      </c>
      <c r="M14" s="61"/>
      <c r="N14" s="62"/>
    </row>
    <row r="15" spans="12:13" ht="12.75">
      <c r="L15" s="5"/>
      <c r="M15" s="6"/>
    </row>
    <row r="16" spans="12:13" ht="12.75">
      <c r="L16" s="60" t="s">
        <v>151</v>
      </c>
      <c r="M16" s="6"/>
    </row>
    <row r="17" spans="12:13" ht="12.75">
      <c r="L17" s="7"/>
      <c r="M17" s="9"/>
    </row>
  </sheetData>
  <sheetProtection sheet="1" objects="1" scenarios="1" selectLockedCells="1"/>
  <hyperlinks>
    <hyperlink ref="L14" r:id="rId1" tooltip="RR633 Management competencies for preventing and reducing stress at work" display="HSE Research Report"/>
    <hyperlink ref="L16" r:id="rId2" tooltip="Line management behaviour and stress at work" display="CIPD Guides"/>
  </hyperlinks>
  <printOptions/>
  <pageMargins left="0.75" right="0.75" top="1" bottom="1" header="0.5" footer="0.5"/>
  <pageSetup orientation="portrait" paperSize="9"/>
  <drawing r:id="rId3"/>
</worksheet>
</file>

<file path=xl/worksheets/sheet20.xml><?xml version="1.0" encoding="utf-8"?>
<worksheet xmlns="http://schemas.openxmlformats.org/spreadsheetml/2006/main" xmlns:r="http://schemas.openxmlformats.org/officeDocument/2006/relationships">
  <sheetPr codeName="Answer"/>
  <dimension ref="B2:L100"/>
  <sheetViews>
    <sheetView showGridLines="0" showRowColHeaders="0" zoomScalePageLayoutView="0" workbookViewId="0" topLeftCell="A1">
      <selection activeCell="C56" sqref="C56:F56"/>
    </sheetView>
  </sheetViews>
  <sheetFormatPr defaultColWidth="9.140625" defaultRowHeight="12.75"/>
  <cols>
    <col min="2" max="2" width="3.28125" style="0" bestFit="1" customWidth="1"/>
    <col min="3" max="3" width="71.28125" style="0" bestFit="1" customWidth="1"/>
    <col min="4" max="4" width="9.28125" style="0" bestFit="1" customWidth="1"/>
    <col min="5" max="5" width="60.00390625" style="0" bestFit="1" customWidth="1"/>
    <col min="6" max="6" width="36.421875" style="0" bestFit="1" customWidth="1"/>
    <col min="9" max="9" width="60.00390625" style="0" bestFit="1" customWidth="1"/>
    <col min="10" max="10" width="13.421875" style="0" bestFit="1" customWidth="1"/>
  </cols>
  <sheetData>
    <row r="2" spans="2:12" ht="12.75">
      <c r="B2" s="37" t="s">
        <v>25</v>
      </c>
      <c r="C2" s="39" t="s">
        <v>26</v>
      </c>
      <c r="D2" s="39" t="s">
        <v>17</v>
      </c>
      <c r="E2" s="39" t="s">
        <v>0</v>
      </c>
      <c r="F2" s="39" t="s">
        <v>27</v>
      </c>
      <c r="G2" s="42" t="s">
        <v>32</v>
      </c>
      <c r="I2" s="37" t="s">
        <v>34</v>
      </c>
      <c r="J2" s="38" t="s">
        <v>35</v>
      </c>
      <c r="L2" s="36" t="s">
        <v>38</v>
      </c>
    </row>
    <row r="3" spans="2:12" ht="12.75">
      <c r="B3" s="51"/>
      <c r="C3" s="52"/>
      <c r="D3" s="52"/>
      <c r="E3" s="52"/>
      <c r="F3" s="52"/>
      <c r="G3" s="56"/>
      <c r="I3" s="5" t="e">
        <f>IF(G3&lt;&gt;0,E3,NA())</f>
        <v>#N/A</v>
      </c>
      <c r="J3" s="6" t="e">
        <f>IF(G3&lt;&gt;0,F3,NA())</f>
        <v>#N/A</v>
      </c>
      <c r="L3" s="55">
        <v>0</v>
      </c>
    </row>
    <row r="4" spans="2:10" ht="12.75">
      <c r="B4" s="51"/>
      <c r="C4" s="52"/>
      <c r="D4" s="52"/>
      <c r="E4" s="52"/>
      <c r="F4" s="52"/>
      <c r="G4" s="56"/>
      <c r="I4" s="5" t="e">
        <f aca="true" t="shared" si="0" ref="I4:I67">IF(G4&lt;&gt;0,E4,NA())</f>
        <v>#N/A</v>
      </c>
      <c r="J4" s="6" t="e">
        <f aca="true" t="shared" si="1" ref="J4:J67">IF(G4&lt;&gt;0,F4,NA())</f>
        <v>#N/A</v>
      </c>
    </row>
    <row r="5" spans="2:10" ht="12.75">
      <c r="B5" s="51"/>
      <c r="C5" s="52"/>
      <c r="D5" s="52"/>
      <c r="E5" s="52"/>
      <c r="F5" s="52"/>
      <c r="G5" s="56"/>
      <c r="I5" s="5" t="e">
        <f t="shared" si="0"/>
        <v>#N/A</v>
      </c>
      <c r="J5" s="6" t="e">
        <f t="shared" si="1"/>
        <v>#N/A</v>
      </c>
    </row>
    <row r="6" spans="2:10" ht="12.75">
      <c r="B6" s="51"/>
      <c r="C6" s="52"/>
      <c r="D6" s="52"/>
      <c r="E6" s="52"/>
      <c r="F6" s="52"/>
      <c r="G6" s="56"/>
      <c r="I6" s="5" t="e">
        <f t="shared" si="0"/>
        <v>#N/A</v>
      </c>
      <c r="J6" s="6" t="e">
        <f t="shared" si="1"/>
        <v>#N/A</v>
      </c>
    </row>
    <row r="7" spans="2:10" ht="12.75">
      <c r="B7" s="51"/>
      <c r="C7" s="52"/>
      <c r="D7" s="52"/>
      <c r="E7" s="52"/>
      <c r="F7" s="52"/>
      <c r="G7" s="56"/>
      <c r="I7" s="5" t="e">
        <f t="shared" si="0"/>
        <v>#N/A</v>
      </c>
      <c r="J7" s="6" t="e">
        <f t="shared" si="1"/>
        <v>#N/A</v>
      </c>
    </row>
    <row r="8" spans="2:10" ht="12.75">
      <c r="B8" s="51"/>
      <c r="C8" s="52"/>
      <c r="D8" s="52"/>
      <c r="E8" s="52"/>
      <c r="F8" s="52"/>
      <c r="G8" s="56"/>
      <c r="I8" s="5" t="e">
        <f t="shared" si="0"/>
        <v>#N/A</v>
      </c>
      <c r="J8" s="6" t="e">
        <f t="shared" si="1"/>
        <v>#N/A</v>
      </c>
    </row>
    <row r="9" spans="2:10" ht="12.75">
      <c r="B9" s="51"/>
      <c r="C9" s="52"/>
      <c r="D9" s="52"/>
      <c r="E9" s="52"/>
      <c r="F9" s="52"/>
      <c r="G9" s="56"/>
      <c r="I9" s="5" t="e">
        <f t="shared" si="0"/>
        <v>#N/A</v>
      </c>
      <c r="J9" s="6" t="e">
        <f t="shared" si="1"/>
        <v>#N/A</v>
      </c>
    </row>
    <row r="10" spans="2:10" ht="12.75">
      <c r="B10" s="51"/>
      <c r="C10" s="52"/>
      <c r="D10" s="52"/>
      <c r="E10" s="52"/>
      <c r="F10" s="52"/>
      <c r="G10" s="56"/>
      <c r="I10" s="5" t="e">
        <f t="shared" si="0"/>
        <v>#N/A</v>
      </c>
      <c r="J10" s="6" t="e">
        <f t="shared" si="1"/>
        <v>#N/A</v>
      </c>
    </row>
    <row r="11" spans="2:10" ht="12.75">
      <c r="B11" s="51"/>
      <c r="C11" s="52"/>
      <c r="D11" s="52"/>
      <c r="E11" s="52"/>
      <c r="F11" s="52"/>
      <c r="G11" s="56"/>
      <c r="I11" s="5" t="e">
        <f t="shared" si="0"/>
        <v>#N/A</v>
      </c>
      <c r="J11" s="6" t="e">
        <f t="shared" si="1"/>
        <v>#N/A</v>
      </c>
    </row>
    <row r="12" spans="2:10" ht="12.75">
      <c r="B12" s="51"/>
      <c r="C12" s="52"/>
      <c r="D12" s="52"/>
      <c r="E12" s="52"/>
      <c r="F12" s="52"/>
      <c r="G12" s="56"/>
      <c r="I12" s="5" t="e">
        <f t="shared" si="0"/>
        <v>#N/A</v>
      </c>
      <c r="J12" s="6" t="e">
        <f t="shared" si="1"/>
        <v>#N/A</v>
      </c>
    </row>
    <row r="13" spans="2:10" ht="12.75">
      <c r="B13" s="51"/>
      <c r="C13" s="52"/>
      <c r="D13" s="52"/>
      <c r="E13" s="52"/>
      <c r="F13" s="52"/>
      <c r="G13" s="56"/>
      <c r="I13" s="5" t="e">
        <f t="shared" si="0"/>
        <v>#N/A</v>
      </c>
      <c r="J13" s="6" t="e">
        <f t="shared" si="1"/>
        <v>#N/A</v>
      </c>
    </row>
    <row r="14" spans="2:10" ht="12.75">
      <c r="B14" s="51"/>
      <c r="C14" s="52"/>
      <c r="D14" s="52"/>
      <c r="E14" s="52"/>
      <c r="F14" s="52"/>
      <c r="G14" s="56"/>
      <c r="I14" s="5" t="e">
        <f t="shared" si="0"/>
        <v>#N/A</v>
      </c>
      <c r="J14" s="6" t="e">
        <f t="shared" si="1"/>
        <v>#N/A</v>
      </c>
    </row>
    <row r="15" spans="2:10" ht="12.75">
      <c r="B15" s="51"/>
      <c r="C15" s="52"/>
      <c r="D15" s="52"/>
      <c r="E15" s="52"/>
      <c r="F15" s="52"/>
      <c r="G15" s="56"/>
      <c r="I15" s="5" t="e">
        <f t="shared" si="0"/>
        <v>#N/A</v>
      </c>
      <c r="J15" s="6" t="e">
        <f t="shared" si="1"/>
        <v>#N/A</v>
      </c>
    </row>
    <row r="16" spans="2:10" ht="12.75">
      <c r="B16" s="51"/>
      <c r="C16" s="52"/>
      <c r="D16" s="52"/>
      <c r="E16" s="52"/>
      <c r="F16" s="52"/>
      <c r="G16" s="56"/>
      <c r="I16" s="5" t="e">
        <f t="shared" si="0"/>
        <v>#N/A</v>
      </c>
      <c r="J16" s="6" t="e">
        <f t="shared" si="1"/>
        <v>#N/A</v>
      </c>
    </row>
    <row r="17" spans="2:10" ht="12.75">
      <c r="B17" s="51"/>
      <c r="C17" s="52"/>
      <c r="D17" s="52"/>
      <c r="E17" s="52"/>
      <c r="F17" s="52"/>
      <c r="G17" s="56"/>
      <c r="I17" s="5" t="e">
        <f t="shared" si="0"/>
        <v>#N/A</v>
      </c>
      <c r="J17" s="6" t="e">
        <f t="shared" si="1"/>
        <v>#N/A</v>
      </c>
    </row>
    <row r="18" spans="2:10" ht="12.75">
      <c r="B18" s="51"/>
      <c r="C18" s="52"/>
      <c r="D18" s="52"/>
      <c r="E18" s="52"/>
      <c r="F18" s="52"/>
      <c r="G18" s="56"/>
      <c r="I18" s="5" t="e">
        <f t="shared" si="0"/>
        <v>#N/A</v>
      </c>
      <c r="J18" s="6" t="e">
        <f t="shared" si="1"/>
        <v>#N/A</v>
      </c>
    </row>
    <row r="19" spans="2:10" ht="12.75">
      <c r="B19" s="51"/>
      <c r="C19" s="52"/>
      <c r="D19" s="52"/>
      <c r="E19" s="52"/>
      <c r="F19" s="52"/>
      <c r="G19" s="56"/>
      <c r="I19" s="5" t="e">
        <f t="shared" si="0"/>
        <v>#N/A</v>
      </c>
      <c r="J19" s="6" t="e">
        <f t="shared" si="1"/>
        <v>#N/A</v>
      </c>
    </row>
    <row r="20" spans="2:10" ht="12.75">
      <c r="B20" s="51"/>
      <c r="C20" s="52"/>
      <c r="D20" s="52"/>
      <c r="E20" s="52"/>
      <c r="F20" s="52"/>
      <c r="G20" s="56"/>
      <c r="I20" s="5" t="e">
        <f t="shared" si="0"/>
        <v>#N/A</v>
      </c>
      <c r="J20" s="6" t="e">
        <f t="shared" si="1"/>
        <v>#N/A</v>
      </c>
    </row>
    <row r="21" spans="2:10" ht="12.75">
      <c r="B21" s="51"/>
      <c r="C21" s="52"/>
      <c r="D21" s="52"/>
      <c r="E21" s="52"/>
      <c r="F21" s="52"/>
      <c r="G21" s="56"/>
      <c r="I21" s="5" t="e">
        <f t="shared" si="0"/>
        <v>#N/A</v>
      </c>
      <c r="J21" s="6" t="e">
        <f t="shared" si="1"/>
        <v>#N/A</v>
      </c>
    </row>
    <row r="22" spans="2:10" ht="12.75">
      <c r="B22" s="51"/>
      <c r="C22" s="52"/>
      <c r="D22" s="52"/>
      <c r="E22" s="52"/>
      <c r="F22" s="52"/>
      <c r="G22" s="56"/>
      <c r="I22" s="5" t="e">
        <f t="shared" si="0"/>
        <v>#N/A</v>
      </c>
      <c r="J22" s="6" t="e">
        <f t="shared" si="1"/>
        <v>#N/A</v>
      </c>
    </row>
    <row r="23" spans="2:10" ht="12.75">
      <c r="B23" s="51"/>
      <c r="C23" s="52"/>
      <c r="D23" s="52"/>
      <c r="E23" s="52"/>
      <c r="F23" s="52"/>
      <c r="G23" s="56"/>
      <c r="I23" s="5" t="e">
        <f t="shared" si="0"/>
        <v>#N/A</v>
      </c>
      <c r="J23" s="6" t="e">
        <f t="shared" si="1"/>
        <v>#N/A</v>
      </c>
    </row>
    <row r="24" spans="2:10" ht="12.75">
      <c r="B24" s="51"/>
      <c r="C24" s="52"/>
      <c r="D24" s="52"/>
      <c r="E24" s="52"/>
      <c r="F24" s="52"/>
      <c r="G24" s="56"/>
      <c r="I24" s="5" t="e">
        <f t="shared" si="0"/>
        <v>#N/A</v>
      </c>
      <c r="J24" s="6" t="e">
        <f t="shared" si="1"/>
        <v>#N/A</v>
      </c>
    </row>
    <row r="25" spans="2:10" ht="12.75">
      <c r="B25" s="51"/>
      <c r="C25" s="52"/>
      <c r="D25" s="52"/>
      <c r="E25" s="52"/>
      <c r="F25" s="52"/>
      <c r="G25" s="56"/>
      <c r="I25" s="5" t="e">
        <f t="shared" si="0"/>
        <v>#N/A</v>
      </c>
      <c r="J25" s="6" t="e">
        <f t="shared" si="1"/>
        <v>#N/A</v>
      </c>
    </row>
    <row r="26" spans="2:10" ht="12.75">
      <c r="B26" s="51"/>
      <c r="C26" s="52"/>
      <c r="D26" s="52"/>
      <c r="E26" s="52"/>
      <c r="F26" s="52"/>
      <c r="G26" s="56"/>
      <c r="I26" s="5" t="e">
        <f t="shared" si="0"/>
        <v>#N/A</v>
      </c>
      <c r="J26" s="6" t="e">
        <f t="shared" si="1"/>
        <v>#N/A</v>
      </c>
    </row>
    <row r="27" spans="2:10" ht="12.75">
      <c r="B27" s="51"/>
      <c r="C27" s="52"/>
      <c r="D27" s="52"/>
      <c r="E27" s="52"/>
      <c r="F27" s="52"/>
      <c r="G27" s="56"/>
      <c r="I27" s="5" t="e">
        <f t="shared" si="0"/>
        <v>#N/A</v>
      </c>
      <c r="J27" s="6" t="e">
        <f t="shared" si="1"/>
        <v>#N/A</v>
      </c>
    </row>
    <row r="28" spans="2:10" ht="12.75">
      <c r="B28" s="51"/>
      <c r="C28" s="52"/>
      <c r="D28" s="52"/>
      <c r="E28" s="52"/>
      <c r="F28" s="52"/>
      <c r="G28" s="56"/>
      <c r="I28" s="5" t="e">
        <f t="shared" si="0"/>
        <v>#N/A</v>
      </c>
      <c r="J28" s="6" t="e">
        <f t="shared" si="1"/>
        <v>#N/A</v>
      </c>
    </row>
    <row r="29" spans="2:10" ht="12.75">
      <c r="B29" s="51"/>
      <c r="C29" s="52"/>
      <c r="D29" s="52"/>
      <c r="E29" s="52"/>
      <c r="F29" s="52"/>
      <c r="G29" s="56"/>
      <c r="I29" s="5" t="e">
        <f t="shared" si="0"/>
        <v>#N/A</v>
      </c>
      <c r="J29" s="6" t="e">
        <f t="shared" si="1"/>
        <v>#N/A</v>
      </c>
    </row>
    <row r="30" spans="2:10" ht="12.75">
      <c r="B30" s="51"/>
      <c r="C30" s="52"/>
      <c r="D30" s="52"/>
      <c r="E30" s="52"/>
      <c r="F30" s="52"/>
      <c r="G30" s="56"/>
      <c r="I30" s="5" t="e">
        <f t="shared" si="0"/>
        <v>#N/A</v>
      </c>
      <c r="J30" s="6" t="e">
        <f t="shared" si="1"/>
        <v>#N/A</v>
      </c>
    </row>
    <row r="31" spans="2:10" ht="12.75">
      <c r="B31" s="51"/>
      <c r="C31" s="52"/>
      <c r="D31" s="52"/>
      <c r="E31" s="52"/>
      <c r="F31" s="52"/>
      <c r="G31" s="56"/>
      <c r="I31" s="5" t="e">
        <f t="shared" si="0"/>
        <v>#N/A</v>
      </c>
      <c r="J31" s="6" t="e">
        <f t="shared" si="1"/>
        <v>#N/A</v>
      </c>
    </row>
    <row r="32" spans="2:10" ht="12.75">
      <c r="B32" s="51"/>
      <c r="C32" s="52"/>
      <c r="D32" s="52"/>
      <c r="E32" s="52"/>
      <c r="F32" s="52"/>
      <c r="G32" s="56"/>
      <c r="I32" s="5" t="e">
        <f t="shared" si="0"/>
        <v>#N/A</v>
      </c>
      <c r="J32" s="6" t="e">
        <f t="shared" si="1"/>
        <v>#N/A</v>
      </c>
    </row>
    <row r="33" spans="2:10" ht="12.75">
      <c r="B33" s="51"/>
      <c r="C33" s="52"/>
      <c r="D33" s="52"/>
      <c r="E33" s="52"/>
      <c r="F33" s="52"/>
      <c r="G33" s="56"/>
      <c r="I33" s="5" t="e">
        <f t="shared" si="0"/>
        <v>#N/A</v>
      </c>
      <c r="J33" s="6" t="e">
        <f t="shared" si="1"/>
        <v>#N/A</v>
      </c>
    </row>
    <row r="34" spans="2:10" ht="12.75">
      <c r="B34" s="51"/>
      <c r="C34" s="52"/>
      <c r="D34" s="52"/>
      <c r="E34" s="52"/>
      <c r="F34" s="52"/>
      <c r="G34" s="56"/>
      <c r="I34" s="5" t="e">
        <f t="shared" si="0"/>
        <v>#N/A</v>
      </c>
      <c r="J34" s="6" t="e">
        <f t="shared" si="1"/>
        <v>#N/A</v>
      </c>
    </row>
    <row r="35" spans="2:10" ht="12.75">
      <c r="B35" s="51"/>
      <c r="C35" s="52"/>
      <c r="D35" s="52"/>
      <c r="E35" s="52"/>
      <c r="F35" s="52"/>
      <c r="G35" s="56"/>
      <c r="I35" s="5" t="e">
        <f t="shared" si="0"/>
        <v>#N/A</v>
      </c>
      <c r="J35" s="6" t="e">
        <f t="shared" si="1"/>
        <v>#N/A</v>
      </c>
    </row>
    <row r="36" spans="2:10" ht="12.75">
      <c r="B36" s="51"/>
      <c r="C36" s="52"/>
      <c r="D36" s="52"/>
      <c r="E36" s="52"/>
      <c r="F36" s="52"/>
      <c r="G36" s="56"/>
      <c r="I36" s="5" t="e">
        <f t="shared" si="0"/>
        <v>#N/A</v>
      </c>
      <c r="J36" s="6" t="e">
        <f t="shared" si="1"/>
        <v>#N/A</v>
      </c>
    </row>
    <row r="37" spans="2:10" ht="12.75">
      <c r="B37" s="51"/>
      <c r="C37" s="52"/>
      <c r="D37" s="52"/>
      <c r="E37" s="52"/>
      <c r="F37" s="52"/>
      <c r="G37" s="56"/>
      <c r="I37" s="5" t="e">
        <f t="shared" si="0"/>
        <v>#N/A</v>
      </c>
      <c r="J37" s="6" t="e">
        <f t="shared" si="1"/>
        <v>#N/A</v>
      </c>
    </row>
    <row r="38" spans="2:10" ht="12.75">
      <c r="B38" s="51"/>
      <c r="C38" s="52"/>
      <c r="D38" s="52"/>
      <c r="E38" s="52"/>
      <c r="F38" s="52"/>
      <c r="G38" s="56"/>
      <c r="I38" s="5" t="e">
        <f t="shared" si="0"/>
        <v>#N/A</v>
      </c>
      <c r="J38" s="6" t="e">
        <f t="shared" si="1"/>
        <v>#N/A</v>
      </c>
    </row>
    <row r="39" spans="2:10" ht="12.75">
      <c r="B39" s="51"/>
      <c r="C39" s="52"/>
      <c r="D39" s="52"/>
      <c r="E39" s="52"/>
      <c r="F39" s="52"/>
      <c r="G39" s="56"/>
      <c r="I39" s="5" t="e">
        <f t="shared" si="0"/>
        <v>#N/A</v>
      </c>
      <c r="J39" s="6" t="e">
        <f t="shared" si="1"/>
        <v>#N/A</v>
      </c>
    </row>
    <row r="40" spans="2:10" ht="12.75">
      <c r="B40" s="51"/>
      <c r="C40" s="52"/>
      <c r="D40" s="52"/>
      <c r="E40" s="52"/>
      <c r="F40" s="52"/>
      <c r="G40" s="56"/>
      <c r="I40" s="5" t="e">
        <f t="shared" si="0"/>
        <v>#N/A</v>
      </c>
      <c r="J40" s="6" t="e">
        <f t="shared" si="1"/>
        <v>#N/A</v>
      </c>
    </row>
    <row r="41" spans="2:10" ht="12.75">
      <c r="B41" s="51"/>
      <c r="C41" s="52"/>
      <c r="D41" s="52"/>
      <c r="E41" s="52"/>
      <c r="F41" s="52"/>
      <c r="G41" s="56"/>
      <c r="I41" s="5" t="e">
        <f t="shared" si="0"/>
        <v>#N/A</v>
      </c>
      <c r="J41" s="6" t="e">
        <f t="shared" si="1"/>
        <v>#N/A</v>
      </c>
    </row>
    <row r="42" spans="2:10" ht="12.75">
      <c r="B42" s="51"/>
      <c r="C42" s="52"/>
      <c r="D42" s="52"/>
      <c r="E42" s="52"/>
      <c r="F42" s="52"/>
      <c r="G42" s="56"/>
      <c r="I42" s="5" t="e">
        <f t="shared" si="0"/>
        <v>#N/A</v>
      </c>
      <c r="J42" s="6" t="e">
        <f t="shared" si="1"/>
        <v>#N/A</v>
      </c>
    </row>
    <row r="43" spans="2:10" ht="12.75">
      <c r="B43" s="51"/>
      <c r="C43" s="52"/>
      <c r="D43" s="52"/>
      <c r="E43" s="52"/>
      <c r="F43" s="52"/>
      <c r="G43" s="56"/>
      <c r="I43" s="5" t="e">
        <f t="shared" si="0"/>
        <v>#N/A</v>
      </c>
      <c r="J43" s="6" t="e">
        <f t="shared" si="1"/>
        <v>#N/A</v>
      </c>
    </row>
    <row r="44" spans="2:10" ht="12.75">
      <c r="B44" s="51"/>
      <c r="C44" s="52"/>
      <c r="D44" s="52"/>
      <c r="E44" s="52"/>
      <c r="F44" s="52"/>
      <c r="G44" s="56"/>
      <c r="I44" s="5" t="e">
        <f t="shared" si="0"/>
        <v>#N/A</v>
      </c>
      <c r="J44" s="6" t="e">
        <f t="shared" si="1"/>
        <v>#N/A</v>
      </c>
    </row>
    <row r="45" spans="2:10" ht="12.75">
      <c r="B45" s="51"/>
      <c r="C45" s="52"/>
      <c r="D45" s="52"/>
      <c r="E45" s="52"/>
      <c r="F45" s="52"/>
      <c r="G45" s="56"/>
      <c r="I45" s="5" t="e">
        <f t="shared" si="0"/>
        <v>#N/A</v>
      </c>
      <c r="J45" s="6" t="e">
        <f t="shared" si="1"/>
        <v>#N/A</v>
      </c>
    </row>
    <row r="46" spans="2:10" ht="12.75">
      <c r="B46" s="51"/>
      <c r="C46" s="52"/>
      <c r="D46" s="52"/>
      <c r="E46" s="52"/>
      <c r="F46" s="52"/>
      <c r="G46" s="56"/>
      <c r="I46" s="5" t="e">
        <f t="shared" si="0"/>
        <v>#N/A</v>
      </c>
      <c r="J46" s="6" t="e">
        <f t="shared" si="1"/>
        <v>#N/A</v>
      </c>
    </row>
    <row r="47" spans="2:10" ht="12.75">
      <c r="B47" s="51"/>
      <c r="C47" s="52"/>
      <c r="D47" s="52"/>
      <c r="E47" s="52"/>
      <c r="F47" s="52"/>
      <c r="G47" s="56"/>
      <c r="I47" s="5" t="e">
        <f t="shared" si="0"/>
        <v>#N/A</v>
      </c>
      <c r="J47" s="6" t="e">
        <f t="shared" si="1"/>
        <v>#N/A</v>
      </c>
    </row>
    <row r="48" spans="2:10" ht="12.75">
      <c r="B48" s="51"/>
      <c r="C48" s="52"/>
      <c r="D48" s="52"/>
      <c r="E48" s="52"/>
      <c r="F48" s="52"/>
      <c r="G48" s="56"/>
      <c r="I48" s="5" t="e">
        <f t="shared" si="0"/>
        <v>#N/A</v>
      </c>
      <c r="J48" s="6" t="e">
        <f t="shared" si="1"/>
        <v>#N/A</v>
      </c>
    </row>
    <row r="49" spans="2:10" ht="12.75">
      <c r="B49" s="51"/>
      <c r="C49" s="52"/>
      <c r="D49" s="52"/>
      <c r="E49" s="52"/>
      <c r="F49" s="52"/>
      <c r="G49" s="56"/>
      <c r="I49" s="5" t="e">
        <f t="shared" si="0"/>
        <v>#N/A</v>
      </c>
      <c r="J49" s="6" t="e">
        <f t="shared" si="1"/>
        <v>#N/A</v>
      </c>
    </row>
    <row r="50" spans="2:10" ht="12.75">
      <c r="B50" s="51"/>
      <c r="C50" s="52"/>
      <c r="D50" s="52"/>
      <c r="E50" s="52"/>
      <c r="F50" s="52"/>
      <c r="G50" s="56"/>
      <c r="I50" s="5" t="e">
        <f t="shared" si="0"/>
        <v>#N/A</v>
      </c>
      <c r="J50" s="6" t="e">
        <f t="shared" si="1"/>
        <v>#N/A</v>
      </c>
    </row>
    <row r="51" spans="2:10" ht="12.75">
      <c r="B51" s="51"/>
      <c r="C51" s="52"/>
      <c r="D51" s="52"/>
      <c r="E51" s="52"/>
      <c r="F51" s="52"/>
      <c r="G51" s="56"/>
      <c r="I51" s="5" t="e">
        <f t="shared" si="0"/>
        <v>#N/A</v>
      </c>
      <c r="J51" s="6" t="e">
        <f t="shared" si="1"/>
        <v>#N/A</v>
      </c>
    </row>
    <row r="52" spans="2:10" ht="12.75">
      <c r="B52" s="51"/>
      <c r="C52" s="52"/>
      <c r="D52" s="52"/>
      <c r="E52" s="52"/>
      <c r="F52" s="52"/>
      <c r="G52" s="56"/>
      <c r="I52" s="5" t="e">
        <f t="shared" si="0"/>
        <v>#N/A</v>
      </c>
      <c r="J52" s="6" t="e">
        <f t="shared" si="1"/>
        <v>#N/A</v>
      </c>
    </row>
    <row r="53" spans="2:10" ht="12.75">
      <c r="B53" s="51"/>
      <c r="C53" s="52"/>
      <c r="D53" s="52"/>
      <c r="E53" s="52"/>
      <c r="F53" s="52"/>
      <c r="G53" s="56"/>
      <c r="I53" s="5" t="e">
        <f t="shared" si="0"/>
        <v>#N/A</v>
      </c>
      <c r="J53" s="6" t="e">
        <f t="shared" si="1"/>
        <v>#N/A</v>
      </c>
    </row>
    <row r="54" spans="2:10" ht="12.75">
      <c r="B54" s="51"/>
      <c r="C54" s="52"/>
      <c r="D54" s="52"/>
      <c r="E54" s="52"/>
      <c r="F54" s="52"/>
      <c r="G54" s="56"/>
      <c r="I54" s="5" t="e">
        <f t="shared" si="0"/>
        <v>#N/A</v>
      </c>
      <c r="J54" s="6" t="e">
        <f t="shared" si="1"/>
        <v>#N/A</v>
      </c>
    </row>
    <row r="55" spans="2:10" ht="12.75">
      <c r="B55" s="51"/>
      <c r="C55" s="52"/>
      <c r="D55" s="52"/>
      <c r="E55" s="52"/>
      <c r="F55" s="52"/>
      <c r="G55" s="56"/>
      <c r="I55" s="5" t="e">
        <f t="shared" si="0"/>
        <v>#N/A</v>
      </c>
      <c r="J55" s="6" t="e">
        <f t="shared" si="1"/>
        <v>#N/A</v>
      </c>
    </row>
    <row r="56" spans="2:10" ht="12.75">
      <c r="B56" s="51"/>
      <c r="C56" s="52"/>
      <c r="D56" s="52"/>
      <c r="E56" s="52"/>
      <c r="F56" s="52"/>
      <c r="G56" s="56"/>
      <c r="I56" s="5" t="e">
        <f t="shared" si="0"/>
        <v>#N/A</v>
      </c>
      <c r="J56" s="6" t="e">
        <f t="shared" si="1"/>
        <v>#N/A</v>
      </c>
    </row>
    <row r="57" spans="2:10" ht="12.75">
      <c r="B57" s="51"/>
      <c r="C57" s="52"/>
      <c r="D57" s="52"/>
      <c r="E57" s="52"/>
      <c r="F57" s="52"/>
      <c r="G57" s="56"/>
      <c r="I57" s="5" t="e">
        <f t="shared" si="0"/>
        <v>#N/A</v>
      </c>
      <c r="J57" s="6" t="e">
        <f t="shared" si="1"/>
        <v>#N/A</v>
      </c>
    </row>
    <row r="58" spans="2:10" ht="12.75">
      <c r="B58" s="51"/>
      <c r="C58" s="52"/>
      <c r="D58" s="52"/>
      <c r="E58" s="52"/>
      <c r="F58" s="52"/>
      <c r="G58" s="56"/>
      <c r="I58" s="5" t="e">
        <f t="shared" si="0"/>
        <v>#N/A</v>
      </c>
      <c r="J58" s="6" t="e">
        <f t="shared" si="1"/>
        <v>#N/A</v>
      </c>
    </row>
    <row r="59" spans="2:10" ht="12.75">
      <c r="B59" s="51"/>
      <c r="C59" s="52"/>
      <c r="D59" s="52"/>
      <c r="E59" s="52"/>
      <c r="F59" s="52"/>
      <c r="G59" s="56"/>
      <c r="I59" s="5" t="e">
        <f t="shared" si="0"/>
        <v>#N/A</v>
      </c>
      <c r="J59" s="6" t="e">
        <f t="shared" si="1"/>
        <v>#N/A</v>
      </c>
    </row>
    <row r="60" spans="2:10" ht="12.75">
      <c r="B60" s="51"/>
      <c r="C60" s="52"/>
      <c r="D60" s="52"/>
      <c r="E60" s="52"/>
      <c r="F60" s="52"/>
      <c r="G60" s="56"/>
      <c r="I60" s="5" t="e">
        <f t="shared" si="0"/>
        <v>#N/A</v>
      </c>
      <c r="J60" s="6" t="e">
        <f t="shared" si="1"/>
        <v>#N/A</v>
      </c>
    </row>
    <row r="61" spans="2:10" ht="12.75">
      <c r="B61" s="51"/>
      <c r="C61" s="52"/>
      <c r="D61" s="52"/>
      <c r="E61" s="52"/>
      <c r="F61" s="52"/>
      <c r="G61" s="56"/>
      <c r="I61" s="5" t="e">
        <f t="shared" si="0"/>
        <v>#N/A</v>
      </c>
      <c r="J61" s="6" t="e">
        <f t="shared" si="1"/>
        <v>#N/A</v>
      </c>
    </row>
    <row r="62" spans="2:10" ht="12.75">
      <c r="B62" s="51"/>
      <c r="C62" s="52"/>
      <c r="D62" s="52"/>
      <c r="E62" s="52"/>
      <c r="F62" s="52"/>
      <c r="G62" s="56"/>
      <c r="I62" s="5" t="e">
        <f t="shared" si="0"/>
        <v>#N/A</v>
      </c>
      <c r="J62" s="6" t="e">
        <f t="shared" si="1"/>
        <v>#N/A</v>
      </c>
    </row>
    <row r="63" spans="2:10" ht="12.75">
      <c r="B63" s="51"/>
      <c r="C63" s="52"/>
      <c r="D63" s="52"/>
      <c r="E63" s="52"/>
      <c r="F63" s="52"/>
      <c r="G63" s="56"/>
      <c r="I63" s="5" t="e">
        <f t="shared" si="0"/>
        <v>#N/A</v>
      </c>
      <c r="J63" s="6" t="e">
        <f t="shared" si="1"/>
        <v>#N/A</v>
      </c>
    </row>
    <row r="64" spans="2:10" ht="12.75">
      <c r="B64" s="51"/>
      <c r="C64" s="52"/>
      <c r="D64" s="52"/>
      <c r="E64" s="52"/>
      <c r="F64" s="52"/>
      <c r="G64" s="56"/>
      <c r="I64" s="5" t="e">
        <f t="shared" si="0"/>
        <v>#N/A</v>
      </c>
      <c r="J64" s="6" t="e">
        <f t="shared" si="1"/>
        <v>#N/A</v>
      </c>
    </row>
    <row r="65" spans="2:10" ht="12.75">
      <c r="B65" s="51"/>
      <c r="C65" s="52"/>
      <c r="D65" s="52"/>
      <c r="E65" s="52"/>
      <c r="F65" s="52"/>
      <c r="G65" s="56"/>
      <c r="I65" s="5" t="e">
        <f t="shared" si="0"/>
        <v>#N/A</v>
      </c>
      <c r="J65" s="6" t="e">
        <f t="shared" si="1"/>
        <v>#N/A</v>
      </c>
    </row>
    <row r="66" spans="2:10" ht="12.75">
      <c r="B66" s="51"/>
      <c r="C66" s="52"/>
      <c r="D66" s="52"/>
      <c r="E66" s="52"/>
      <c r="F66" s="52"/>
      <c r="G66" s="56"/>
      <c r="I66" s="5" t="e">
        <f t="shared" si="0"/>
        <v>#N/A</v>
      </c>
      <c r="J66" s="6" t="e">
        <f t="shared" si="1"/>
        <v>#N/A</v>
      </c>
    </row>
    <row r="67" spans="2:10" ht="12.75">
      <c r="B67" s="51"/>
      <c r="C67" s="52"/>
      <c r="D67" s="52"/>
      <c r="E67" s="52"/>
      <c r="F67" s="52"/>
      <c r="G67" s="56"/>
      <c r="I67" s="5" t="e">
        <f t="shared" si="0"/>
        <v>#N/A</v>
      </c>
      <c r="J67" s="6" t="e">
        <f t="shared" si="1"/>
        <v>#N/A</v>
      </c>
    </row>
    <row r="68" spans="2:10" ht="12.75">
      <c r="B68" s="53"/>
      <c r="C68" s="54"/>
      <c r="D68" s="54"/>
      <c r="E68" s="54"/>
      <c r="F68" s="54"/>
      <c r="G68" s="56"/>
      <c r="I68" s="5" t="e">
        <f aca="true" t="shared" si="2" ref="I68:I100">IF(G68&lt;&gt;0,E68,NA())</f>
        <v>#N/A</v>
      </c>
      <c r="J68" s="6" t="e">
        <f aca="true" t="shared" si="3" ref="J68:J100">IF(G68&lt;&gt;0,F68,NA())</f>
        <v>#N/A</v>
      </c>
    </row>
    <row r="69" spans="9:10" ht="12.75">
      <c r="I69" s="5" t="e">
        <f t="shared" si="2"/>
        <v>#N/A</v>
      </c>
      <c r="J69" s="6" t="e">
        <f t="shared" si="3"/>
        <v>#N/A</v>
      </c>
    </row>
    <row r="70" spans="9:10" ht="12.75">
      <c r="I70" s="5" t="e">
        <f t="shared" si="2"/>
        <v>#N/A</v>
      </c>
      <c r="J70" s="6" t="e">
        <f t="shared" si="3"/>
        <v>#N/A</v>
      </c>
    </row>
    <row r="71" spans="9:10" ht="12.75">
      <c r="I71" s="5" t="e">
        <f t="shared" si="2"/>
        <v>#N/A</v>
      </c>
      <c r="J71" s="6" t="e">
        <f t="shared" si="3"/>
        <v>#N/A</v>
      </c>
    </row>
    <row r="72" spans="9:10" ht="12.75">
      <c r="I72" s="5" t="e">
        <f t="shared" si="2"/>
        <v>#N/A</v>
      </c>
      <c r="J72" s="6" t="e">
        <f t="shared" si="3"/>
        <v>#N/A</v>
      </c>
    </row>
    <row r="73" spans="9:10" ht="12.75">
      <c r="I73" s="5" t="e">
        <f t="shared" si="2"/>
        <v>#N/A</v>
      </c>
      <c r="J73" s="6" t="e">
        <f t="shared" si="3"/>
        <v>#N/A</v>
      </c>
    </row>
    <row r="74" spans="9:10" ht="12.75">
      <c r="I74" s="5" t="e">
        <f t="shared" si="2"/>
        <v>#N/A</v>
      </c>
      <c r="J74" s="6" t="e">
        <f t="shared" si="3"/>
        <v>#N/A</v>
      </c>
    </row>
    <row r="75" spans="9:10" ht="12.75">
      <c r="I75" s="5" t="e">
        <f t="shared" si="2"/>
        <v>#N/A</v>
      </c>
      <c r="J75" s="6" t="e">
        <f t="shared" si="3"/>
        <v>#N/A</v>
      </c>
    </row>
    <row r="76" spans="9:10" ht="12.75">
      <c r="I76" s="5" t="e">
        <f t="shared" si="2"/>
        <v>#N/A</v>
      </c>
      <c r="J76" s="6" t="e">
        <f t="shared" si="3"/>
        <v>#N/A</v>
      </c>
    </row>
    <row r="77" spans="9:10" ht="12.75">
      <c r="I77" s="5" t="e">
        <f t="shared" si="2"/>
        <v>#N/A</v>
      </c>
      <c r="J77" s="6" t="e">
        <f t="shared" si="3"/>
        <v>#N/A</v>
      </c>
    </row>
    <row r="78" spans="9:10" ht="12.75">
      <c r="I78" s="5" t="e">
        <f t="shared" si="2"/>
        <v>#N/A</v>
      </c>
      <c r="J78" s="6" t="e">
        <f t="shared" si="3"/>
        <v>#N/A</v>
      </c>
    </row>
    <row r="79" spans="9:10" ht="12.75">
      <c r="I79" s="5" t="e">
        <f t="shared" si="2"/>
        <v>#N/A</v>
      </c>
      <c r="J79" s="6" t="e">
        <f t="shared" si="3"/>
        <v>#N/A</v>
      </c>
    </row>
    <row r="80" spans="9:10" ht="12.75">
      <c r="I80" s="5" t="e">
        <f t="shared" si="2"/>
        <v>#N/A</v>
      </c>
      <c r="J80" s="6" t="e">
        <f t="shared" si="3"/>
        <v>#N/A</v>
      </c>
    </row>
    <row r="81" spans="9:10" ht="12.75">
      <c r="I81" s="5" t="e">
        <f t="shared" si="2"/>
        <v>#N/A</v>
      </c>
      <c r="J81" s="6" t="e">
        <f t="shared" si="3"/>
        <v>#N/A</v>
      </c>
    </row>
    <row r="82" spans="9:10" ht="12.75">
      <c r="I82" s="5" t="e">
        <f t="shared" si="2"/>
        <v>#N/A</v>
      </c>
      <c r="J82" s="6" t="e">
        <f t="shared" si="3"/>
        <v>#N/A</v>
      </c>
    </row>
    <row r="83" spans="9:10" ht="12.75">
      <c r="I83" s="5" t="e">
        <f t="shared" si="2"/>
        <v>#N/A</v>
      </c>
      <c r="J83" s="6" t="e">
        <f t="shared" si="3"/>
        <v>#N/A</v>
      </c>
    </row>
    <row r="84" spans="9:10" ht="12.75">
      <c r="I84" s="5" t="e">
        <f t="shared" si="2"/>
        <v>#N/A</v>
      </c>
      <c r="J84" s="6" t="e">
        <f t="shared" si="3"/>
        <v>#N/A</v>
      </c>
    </row>
    <row r="85" spans="9:10" ht="12.75">
      <c r="I85" s="5" t="e">
        <f t="shared" si="2"/>
        <v>#N/A</v>
      </c>
      <c r="J85" s="6" t="e">
        <f t="shared" si="3"/>
        <v>#N/A</v>
      </c>
    </row>
    <row r="86" spans="9:10" ht="12.75">
      <c r="I86" s="5" t="e">
        <f t="shared" si="2"/>
        <v>#N/A</v>
      </c>
      <c r="J86" s="6" t="e">
        <f t="shared" si="3"/>
        <v>#N/A</v>
      </c>
    </row>
    <row r="87" spans="9:10" ht="12.75">
      <c r="I87" s="5" t="e">
        <f t="shared" si="2"/>
        <v>#N/A</v>
      </c>
      <c r="J87" s="6" t="e">
        <f t="shared" si="3"/>
        <v>#N/A</v>
      </c>
    </row>
    <row r="88" spans="9:10" ht="12.75">
      <c r="I88" s="5" t="e">
        <f t="shared" si="2"/>
        <v>#N/A</v>
      </c>
      <c r="J88" s="6" t="e">
        <f t="shared" si="3"/>
        <v>#N/A</v>
      </c>
    </row>
    <row r="89" spans="9:10" ht="12.75">
      <c r="I89" s="5" t="e">
        <f t="shared" si="2"/>
        <v>#N/A</v>
      </c>
      <c r="J89" s="6" t="e">
        <f t="shared" si="3"/>
        <v>#N/A</v>
      </c>
    </row>
    <row r="90" spans="9:10" ht="12.75">
      <c r="I90" s="5" t="e">
        <f t="shared" si="2"/>
        <v>#N/A</v>
      </c>
      <c r="J90" s="6" t="e">
        <f t="shared" si="3"/>
        <v>#N/A</v>
      </c>
    </row>
    <row r="91" spans="9:10" ht="12.75">
      <c r="I91" s="5" t="e">
        <f t="shared" si="2"/>
        <v>#N/A</v>
      </c>
      <c r="J91" s="6" t="e">
        <f t="shared" si="3"/>
        <v>#N/A</v>
      </c>
    </row>
    <row r="92" spans="9:10" ht="12.75">
      <c r="I92" s="5" t="e">
        <f t="shared" si="2"/>
        <v>#N/A</v>
      </c>
      <c r="J92" s="6" t="e">
        <f t="shared" si="3"/>
        <v>#N/A</v>
      </c>
    </row>
    <row r="93" spans="9:10" ht="12.75">
      <c r="I93" s="5" t="e">
        <f t="shared" si="2"/>
        <v>#N/A</v>
      </c>
      <c r="J93" s="6" t="e">
        <f t="shared" si="3"/>
        <v>#N/A</v>
      </c>
    </row>
    <row r="94" spans="9:10" ht="12.75">
      <c r="I94" s="5" t="e">
        <f t="shared" si="2"/>
        <v>#N/A</v>
      </c>
      <c r="J94" s="6" t="e">
        <f t="shared" si="3"/>
        <v>#N/A</v>
      </c>
    </row>
    <row r="95" spans="9:10" ht="12.75">
      <c r="I95" s="5" t="e">
        <f t="shared" si="2"/>
        <v>#N/A</v>
      </c>
      <c r="J95" s="6" t="e">
        <f t="shared" si="3"/>
        <v>#N/A</v>
      </c>
    </row>
    <row r="96" spans="9:10" ht="12.75">
      <c r="I96" s="5" t="e">
        <f t="shared" si="2"/>
        <v>#N/A</v>
      </c>
      <c r="J96" s="6" t="e">
        <f t="shared" si="3"/>
        <v>#N/A</v>
      </c>
    </row>
    <row r="97" spans="9:10" ht="12.75">
      <c r="I97" s="5" t="e">
        <f t="shared" si="2"/>
        <v>#N/A</v>
      </c>
      <c r="J97" s="6" t="e">
        <f t="shared" si="3"/>
        <v>#N/A</v>
      </c>
    </row>
    <row r="98" spans="9:10" ht="12.75">
      <c r="I98" s="5" t="e">
        <f t="shared" si="2"/>
        <v>#N/A</v>
      </c>
      <c r="J98" s="6" t="e">
        <f t="shared" si="3"/>
        <v>#N/A</v>
      </c>
    </row>
    <row r="99" spans="9:10" ht="12.75">
      <c r="I99" s="5" t="e">
        <f t="shared" si="2"/>
        <v>#N/A</v>
      </c>
      <c r="J99" s="6" t="e">
        <f t="shared" si="3"/>
        <v>#N/A</v>
      </c>
    </row>
    <row r="100" spans="9:10" ht="12.75">
      <c r="I100" s="7" t="e">
        <f t="shared" si="2"/>
        <v>#N/A</v>
      </c>
      <c r="J100" s="9" t="e">
        <f t="shared" si="3"/>
        <v>#N/A</v>
      </c>
    </row>
  </sheetData>
  <sheetProtection sheet="1" objects="1" scenarios="1" selectLockedCells="1" selectUnlockedCells="1"/>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Analysis"/>
  <dimension ref="B2:I26"/>
  <sheetViews>
    <sheetView showGridLines="0" showRowColHeaders="0" zoomScalePageLayoutView="0" workbookViewId="0" topLeftCell="A1">
      <selection activeCell="A1" sqref="A1"/>
    </sheetView>
  </sheetViews>
  <sheetFormatPr defaultColWidth="9.140625" defaultRowHeight="12.75"/>
  <cols>
    <col min="2" max="2" width="60.00390625" style="0" bestFit="1" customWidth="1"/>
    <col min="4" max="4" width="16.57421875" style="0" bestFit="1" customWidth="1"/>
  </cols>
  <sheetData>
    <row r="2" spans="2:4" ht="12.75">
      <c r="B2" s="37" t="s">
        <v>0</v>
      </c>
      <c r="C2" s="41" t="s">
        <v>32</v>
      </c>
      <c r="D2" s="42" t="s">
        <v>107</v>
      </c>
    </row>
    <row r="3" spans="2:6" ht="12.75">
      <c r="B3" s="5" t="str">
        <f>Factor!B3</f>
        <v>Respectful and Responsible: Managing Emotions and Having Integrity</v>
      </c>
      <c r="C3" s="43">
        <f>IF(COUNTIF(Answer!I:I,Analysis!B3)=0,0,SUMIF(Answer!I:I,Analysis!B3,Answer!G:G)/(COUNTIF(Answer!I:I,Analysis!B3)*MAX('Response Scale'!C3:C8)))</f>
        <v>0</v>
      </c>
      <c r="D3" s="44" t="str">
        <f>IF(C3&gt;=GetReasonableCutOff(),GetEffectiveString(),IF(C3&gt;=GetDevelopmentNeedCutOff(),GetReasonableString(),GetDevelopmentNeedString()))</f>
        <v>Development Need</v>
      </c>
      <c r="F3" s="36" t="s">
        <v>111</v>
      </c>
    </row>
    <row r="4" spans="2:4" ht="12.75">
      <c r="B4" s="5" t="str">
        <f>Factor!B4</f>
        <v>Managing and Communicating Existing and Future Work</v>
      </c>
      <c r="C4" s="43">
        <f>IF(COUNTIF(Answer!I:I,Analysis!B4)=0,0,SUMIF(Answer!I:I,Analysis!B4,Answer!G:G)/(COUNTIF(Answer!I:I,Analysis!B4)*MAX('Response Scale'!C3:C8)))</f>
        <v>0</v>
      </c>
      <c r="D4" s="44" t="str">
        <f>IF(C4&gt;=GetReasonableCutOff(),GetEffectiveString(),IF(C4&gt;=GetDevelopmentNeedCutOff(),GetReasonableString(),GetDevelopmentNeedString()))</f>
        <v>Development Need</v>
      </c>
    </row>
    <row r="5" spans="2:4" ht="12.75">
      <c r="B5" s="5" t="str">
        <f>Factor!B5</f>
        <v>Managing the Individual within the Team</v>
      </c>
      <c r="C5" s="43">
        <f>IF(COUNTIF(Answer!I:I,Analysis!B5)=0,0,SUMIF(Answer!I:I,Analysis!B5,Answer!G:G)/(COUNTIF(Answer!I:I,Analysis!B5)*MAX('Response Scale'!C3:C8)))</f>
        <v>0</v>
      </c>
      <c r="D5" s="44" t="str">
        <f>IF(C5&gt;=GetReasonableCutOff(),GetEffectiveString(),IF(C5&gt;=GetDevelopmentNeedCutOff(),GetReasonableString(),GetDevelopmentNeedString()))</f>
        <v>Development Need</v>
      </c>
    </row>
    <row r="6" spans="2:4" ht="12.75">
      <c r="B6" s="7" t="str">
        <f>Factor!B6</f>
        <v>Reasoning/Managing Difficult Situations</v>
      </c>
      <c r="C6" s="45" t="e">
        <f>IF(COUNTIF(Answer!I:I,Analysis!B6)=0,NA(),SUMIF(Answer!I:I,Analysis!B6,Answer!G:G)/(COUNTIF(Answer!I:I,Analysis!B6)*MAX('Response Scale'!C3:C8)))</f>
        <v>#N/A</v>
      </c>
      <c r="D6" s="46" t="e">
        <f>IF(C6&gt;=GetReasonableCutOff(),GetEffectiveString(),IF(C6&gt;=GetDevelopmentNeedCutOff(),GetReasonableString(),GetDevelopmentNeedString()))</f>
        <v>#N/A</v>
      </c>
    </row>
    <row r="7" spans="3:4" ht="12.75">
      <c r="C7" s="47"/>
      <c r="D7" s="13"/>
    </row>
    <row r="8" spans="2:4" ht="12.75">
      <c r="B8" s="37" t="s">
        <v>27</v>
      </c>
      <c r="C8" s="48" t="s">
        <v>32</v>
      </c>
      <c r="D8" s="42" t="s">
        <v>107</v>
      </c>
    </row>
    <row r="9" spans="2:6" ht="12.75">
      <c r="B9" s="5" t="str">
        <f>Factor!C3</f>
        <v>Integrity</v>
      </c>
      <c r="C9" s="43">
        <f>IF(COUNTIF(Answer!J:J,Analysis!B9)=0,0,SUMIF(Answer!J:J,Analysis!B9,Answer!G:G)/(COUNTIF(Answer!J:J,Analysis!B9)*MAX('Response Scale'!$C$3:$C$8)))</f>
        <v>0</v>
      </c>
      <c r="D9" s="44" t="str">
        <f aca="true" t="shared" si="0" ref="D9:D20">IF(C9&gt;=GetReasonableCutOff(),GetEffectiveString(),IF(C9&gt;=GetDevelopmentNeedCutOff(),GetReasonableString(),GetDevelopmentNeedString()))</f>
        <v>Development Need</v>
      </c>
      <c r="F9" s="36" t="s">
        <v>111</v>
      </c>
    </row>
    <row r="10" spans="2:4" ht="12.75">
      <c r="B10" s="5" t="str">
        <f>Factor!D3</f>
        <v>Managing Emotions</v>
      </c>
      <c r="C10" s="43">
        <f>IF(COUNTIF(Answer!J:J,Analysis!B10)=0,0,SUMIF(Answer!J:J,Analysis!B10,Answer!G:G)/(COUNTIF(Answer!J:J,Analysis!B10)*MAX('Response Scale'!$C$3:$C$8)))</f>
        <v>0</v>
      </c>
      <c r="D10" s="44" t="str">
        <f t="shared" si="0"/>
        <v>Development Need</v>
      </c>
    </row>
    <row r="11" spans="2:4" ht="12.75">
      <c r="B11" s="5" t="str">
        <f>Factor!E3</f>
        <v>Considerate Approach</v>
      </c>
      <c r="C11" s="43">
        <f>IF(COUNTIF(Answer!J:J,Analysis!B11)=0,0,SUMIF(Answer!J:J,Analysis!B11,Answer!G:G)/(COUNTIF(Answer!J:J,Analysis!B11)*MAX('Response Scale'!$C$3:$C$8)))</f>
        <v>0</v>
      </c>
      <c r="D11" s="44" t="str">
        <f t="shared" si="0"/>
        <v>Development Need</v>
      </c>
    </row>
    <row r="12" spans="2:4" ht="12.75">
      <c r="B12" s="5" t="str">
        <f>Factor!C4</f>
        <v>Proactive Work Management</v>
      </c>
      <c r="C12" s="43">
        <f>IF(COUNTIF(Answer!J:J,Analysis!B12)=0,0,SUMIF(Answer!J:J,Analysis!B12,Answer!G:G)/(COUNTIF(Answer!J:J,Analysis!B12)*MAX('Response Scale'!$C$3:$C$8)))</f>
        <v>0</v>
      </c>
      <c r="D12" s="44" t="str">
        <f t="shared" si="0"/>
        <v>Development Need</v>
      </c>
    </row>
    <row r="13" spans="2:4" ht="12.75">
      <c r="B13" s="5" t="str">
        <f>Factor!D4</f>
        <v>Problem Solving</v>
      </c>
      <c r="C13" s="43">
        <f>IF(COUNTIF(Answer!J:J,Analysis!B13)=0,0,SUMIF(Answer!J:J,Analysis!B13,Answer!G:G)/(COUNTIF(Answer!J:J,Analysis!B13)*MAX('Response Scale'!$C$3:$C$8)))</f>
        <v>0</v>
      </c>
      <c r="D13" s="44" t="str">
        <f t="shared" si="0"/>
        <v>Development Need</v>
      </c>
    </row>
    <row r="14" spans="2:4" ht="12.75">
      <c r="B14" s="5" t="str">
        <f>Factor!E4</f>
        <v>Participative/Empowering</v>
      </c>
      <c r="C14" s="43">
        <f>IF(COUNTIF(Answer!J:J,Analysis!B14)=0,0,SUMIF(Answer!J:J,Analysis!B14,Answer!G:G)/(COUNTIF(Answer!J:J,Analysis!B14)*MAX('Response Scale'!$C$3:$C$8)))</f>
        <v>0</v>
      </c>
      <c r="D14" s="44" t="str">
        <f t="shared" si="0"/>
        <v>Development Need</v>
      </c>
    </row>
    <row r="15" spans="2:4" ht="12.75">
      <c r="B15" s="5" t="str">
        <f>Factor!C5</f>
        <v>Personally Accessible</v>
      </c>
      <c r="C15" s="43">
        <f>IF(COUNTIF(Answer!J:J,Analysis!B15)=0,0,SUMIF(Answer!J:J,Analysis!B15,Answer!G:G)/(COUNTIF(Answer!J:J,Analysis!B15)*MAX('Response Scale'!$C$3:$C$8)))</f>
        <v>0</v>
      </c>
      <c r="D15" s="44" t="str">
        <f t="shared" si="0"/>
        <v>Development Need</v>
      </c>
    </row>
    <row r="16" spans="2:4" ht="12.75">
      <c r="B16" s="5" t="str">
        <f>Factor!D5</f>
        <v>Sociable</v>
      </c>
      <c r="C16" s="43">
        <f>IF(COUNTIF(Answer!J:J,Analysis!B16)=0,0,SUMIF(Answer!J:J,Analysis!B16,Answer!G:G)/(COUNTIF(Answer!J:J,Analysis!B16)*MAX('Response Scale'!$C$3:$C$8)))</f>
        <v>0</v>
      </c>
      <c r="D16" s="44" t="str">
        <f t="shared" si="0"/>
        <v>Development Need</v>
      </c>
    </row>
    <row r="17" spans="2:4" ht="12.75">
      <c r="B17" s="5" t="str">
        <f>Factor!E5</f>
        <v>Empathetic Engagement</v>
      </c>
      <c r="C17" s="43">
        <f>IF(COUNTIF(Answer!J:J,Analysis!B17)=0,0,SUMIF(Answer!J:J,Analysis!B17,Answer!G:G)/(COUNTIF(Answer!J:J,Analysis!B17)*MAX('Response Scale'!$C$3:$C$8)))</f>
        <v>0</v>
      </c>
      <c r="D17" s="44" t="str">
        <f t="shared" si="0"/>
        <v>Development Need</v>
      </c>
    </row>
    <row r="18" spans="2:4" ht="12.75">
      <c r="B18" s="5" t="str">
        <f>Factor!C6</f>
        <v>Managing Conflict</v>
      </c>
      <c r="C18" s="43">
        <f>IF(COUNTIF(Answer!J:J,Analysis!B18)=0,0,SUMIF(Answer!J:J,Analysis!B18,Answer!G:G)/(COUNTIF(Answer!J:J,Analysis!B18)*MAX('Response Scale'!$C$3:$C$8)))</f>
        <v>0</v>
      </c>
      <c r="D18" s="44" t="str">
        <f t="shared" si="0"/>
        <v>Development Need</v>
      </c>
    </row>
    <row r="19" spans="2:4" ht="12.75">
      <c r="B19" s="5" t="str">
        <f>Factor!D6</f>
        <v>Use of Organisational Resources</v>
      </c>
      <c r="C19" s="43">
        <f>IF(COUNTIF(Answer!J:J,Analysis!B19)=0,0,SUMIF(Answer!J:J,Analysis!B19,Answer!G:G)/(COUNTIF(Answer!J:J,Analysis!B19)*MAX('Response Scale'!$C$3:$C$8)))</f>
        <v>0</v>
      </c>
      <c r="D19" s="44" t="str">
        <f t="shared" si="0"/>
        <v>Development Need</v>
      </c>
    </row>
    <row r="20" spans="2:4" ht="12.75">
      <c r="B20" s="7" t="str">
        <f>Factor!E6</f>
        <v>Taking Responsibility for Resolving Issues</v>
      </c>
      <c r="C20" s="45">
        <f>IF(COUNTIF(Answer!J:J,Analysis!B20)=0,0,SUMIF(Answer!J:J,Analysis!B20,Answer!G:G)/(COUNTIF(Answer!J:J,Analysis!B20)*MAX('Response Scale'!$C$3:$C$8)))</f>
        <v>0</v>
      </c>
      <c r="D20" s="46" t="str">
        <f t="shared" si="0"/>
        <v>Development Need</v>
      </c>
    </row>
    <row r="21" spans="3:4" ht="12.75">
      <c r="C21" s="47"/>
      <c r="D21" s="13"/>
    </row>
    <row r="22" spans="2:4" ht="12.75">
      <c r="B22" s="37" t="s">
        <v>33</v>
      </c>
      <c r="C22" s="41" t="s">
        <v>32</v>
      </c>
      <c r="D22" s="42" t="s">
        <v>107</v>
      </c>
    </row>
    <row r="23" spans="2:9" ht="12.75">
      <c r="B23" s="5" t="str">
        <f>INDEX(B3:B6,MATCH(C23,C3:C6,0))</f>
        <v>Respectful and Responsible: Managing Emotions and Having Integrity</v>
      </c>
      <c r="C23" s="43">
        <f>IF(ISNUMBER(C6),MIN(C3:C6),MIN(C3:C5))</f>
        <v>0</v>
      </c>
      <c r="D23" s="44" t="str">
        <f>IF(C23&gt;=GetReasonableCutOff(),GetEffectiveString(),IF(C23&gt;=GetDevelopmentNeedCutOff(),GetReasonableString(),GetDevelopmentNeedString()))</f>
        <v>Development Need</v>
      </c>
      <c r="F23" s="36" t="s">
        <v>112</v>
      </c>
      <c r="H23" s="40" t="s">
        <v>144</v>
      </c>
      <c r="I23" t="str">
        <f>VLOOKUP(Analysis!B23,Factor!B3:F6,5,FALSE)</f>
        <v>tbRespectfulResponsible</v>
      </c>
    </row>
    <row r="24" spans="2:4" ht="12.75">
      <c r="B24" s="5" t="str">
        <f>VLOOKUP(B23,Factor!B3:E6,2,FALSE)</f>
        <v>Integrity</v>
      </c>
      <c r="C24" s="43">
        <f>INDEX($C$9:$C$20,MATCH(B24,$B$9:$B$20,0))</f>
        <v>0</v>
      </c>
      <c r="D24" s="44" t="str">
        <f>IF(C24&gt;=GetReasonableCutOff(),GetEffectiveString(),IF(C24&gt;=GetDevelopmentNeedCutOff(),GetReasonableString(),GetDevelopmentNeedString()))</f>
        <v>Development Need</v>
      </c>
    </row>
    <row r="25" spans="2:4" ht="12.75">
      <c r="B25" s="5" t="str">
        <f>VLOOKUP(B23,Factor!B3:E6,3,FALSE)</f>
        <v>Managing Emotions</v>
      </c>
      <c r="C25" s="43">
        <f>INDEX($C$9:$C$20,MATCH(B25,$B$9:$B$20,0))</f>
        <v>0</v>
      </c>
      <c r="D25" s="44" t="str">
        <f>IF(C25&gt;=GetReasonableCutOff(),GetEffectiveString(),IF(C25&gt;=GetDevelopmentNeedCutOff(),GetReasonableString(),GetDevelopmentNeedString()))</f>
        <v>Development Need</v>
      </c>
    </row>
    <row r="26" spans="2:4" ht="12.75">
      <c r="B26" s="7" t="str">
        <f>VLOOKUP(B23,Factor!B3:E6,4,FALSE)</f>
        <v>Considerate Approach</v>
      </c>
      <c r="C26" s="45">
        <f>INDEX($C$9:$C$20,MATCH(B26,$B$9:$B$20,0))</f>
        <v>0</v>
      </c>
      <c r="D26" s="46" t="str">
        <f>IF(C26&gt;=GetReasonableCutOff(),GetEffectiveString(),IF(C26&gt;=GetDevelopmentNeedCutOff(),GetReasonableString(),GetDevelopmentNeedString()))</f>
        <v>Development Need</v>
      </c>
    </row>
  </sheetData>
  <sheetProtection sheet="1" objects="1" scenarios="1" selectLockedCells="1" selectUn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Instructions"/>
  <dimension ref="B3:B9"/>
  <sheetViews>
    <sheetView showGridLines="0" showRowColHeaders="0" zoomScalePageLayoutView="0" workbookViewId="0" topLeftCell="A1">
      <selection activeCell="C5" sqref="C5"/>
    </sheetView>
  </sheetViews>
  <sheetFormatPr defaultColWidth="9.140625" defaultRowHeight="12.75"/>
  <sheetData>
    <row r="3" ht="15.75">
      <c r="B3" s="10" t="s">
        <v>30</v>
      </c>
    </row>
    <row r="9" ht="12.75">
      <c r="B9" t="s">
        <v>31</v>
      </c>
    </row>
  </sheetData>
  <sheetProtection sheet="1" objects="1" scenarios="1" selectLockedCells="1" selectUnlockedCells="1"/>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Questionnaire"/>
  <dimension ref="B3:M29"/>
  <sheetViews>
    <sheetView showGridLines="0" showRowColHeaders="0" zoomScalePageLayoutView="0" workbookViewId="0" topLeftCell="A1">
      <selection activeCell="A1" sqref="A1"/>
    </sheetView>
  </sheetViews>
  <sheetFormatPr defaultColWidth="9.140625" defaultRowHeight="12.75"/>
  <sheetData>
    <row r="3" spans="2:13" ht="15.75">
      <c r="B3" s="10" t="s">
        <v>36</v>
      </c>
      <c r="M3" s="12" t="str">
        <f>Answer!L3&amp;" of "&amp;GetNumberOfPages()</f>
        <v>0 of 0</v>
      </c>
    </row>
    <row r="5" spans="2:13" ht="12.75">
      <c r="B5" s="57" t="s">
        <v>253</v>
      </c>
      <c r="C5" s="11"/>
      <c r="D5" s="11"/>
      <c r="E5" s="11"/>
      <c r="F5" s="11"/>
      <c r="G5" s="11"/>
      <c r="H5" s="11"/>
      <c r="I5" s="11"/>
      <c r="J5" s="11"/>
      <c r="K5" s="11"/>
      <c r="L5" s="11"/>
      <c r="M5" s="11"/>
    </row>
    <row r="6" spans="2:13" ht="12.75">
      <c r="B6" s="11"/>
      <c r="C6" s="11"/>
      <c r="D6" s="11"/>
      <c r="E6" s="11"/>
      <c r="F6" s="11"/>
      <c r="G6" s="11"/>
      <c r="H6" s="11"/>
      <c r="I6" s="11"/>
      <c r="J6" s="11"/>
      <c r="K6" s="11"/>
      <c r="L6" s="11"/>
      <c r="M6" s="11"/>
    </row>
    <row r="7" spans="2:13" ht="12.75">
      <c r="B7" s="11"/>
      <c r="C7" s="11"/>
      <c r="D7" s="11"/>
      <c r="E7" s="11"/>
      <c r="F7" s="11"/>
      <c r="G7" s="11"/>
      <c r="H7" s="11"/>
      <c r="I7" s="11"/>
      <c r="J7" s="11"/>
      <c r="K7" s="11"/>
      <c r="L7" s="11"/>
      <c r="M7" s="11"/>
    </row>
    <row r="8" spans="2:13" ht="12.75">
      <c r="B8" s="11"/>
      <c r="C8" s="11"/>
      <c r="D8" s="11"/>
      <c r="E8" s="11"/>
      <c r="F8" s="11"/>
      <c r="G8" s="11"/>
      <c r="H8" s="11"/>
      <c r="I8" s="11"/>
      <c r="J8" s="11"/>
      <c r="K8" s="11"/>
      <c r="L8" s="11"/>
      <c r="M8" s="11"/>
    </row>
    <row r="9" spans="2:13" ht="12.75">
      <c r="B9" s="11"/>
      <c r="C9" s="11"/>
      <c r="D9" s="11"/>
      <c r="E9" s="11"/>
      <c r="F9" s="11"/>
      <c r="G9" s="11"/>
      <c r="H9" s="11"/>
      <c r="I9" s="11"/>
      <c r="J9" s="11"/>
      <c r="K9" s="11"/>
      <c r="L9" s="11"/>
      <c r="M9" s="11"/>
    </row>
    <row r="10" ht="12.75">
      <c r="B10" s="58" t="s">
        <v>254</v>
      </c>
    </row>
    <row r="15" spans="2:13" ht="12.75">
      <c r="B15" s="57" t="s">
        <v>255</v>
      </c>
      <c r="C15" s="11"/>
      <c r="D15" s="11"/>
      <c r="E15" s="11"/>
      <c r="F15" s="11"/>
      <c r="G15" s="11"/>
      <c r="H15" s="11"/>
      <c r="I15" s="11"/>
      <c r="J15" s="11"/>
      <c r="K15" s="11"/>
      <c r="L15" s="11"/>
      <c r="M15" s="11"/>
    </row>
    <row r="16" spans="2:13" ht="12.75">
      <c r="B16" s="11"/>
      <c r="C16" s="11"/>
      <c r="D16" s="11"/>
      <c r="E16" s="11"/>
      <c r="F16" s="11"/>
      <c r="G16" s="11"/>
      <c r="H16" s="11"/>
      <c r="I16" s="11"/>
      <c r="J16" s="11"/>
      <c r="K16" s="11"/>
      <c r="L16" s="11"/>
      <c r="M16" s="11"/>
    </row>
    <row r="17" spans="2:13" ht="12.75">
      <c r="B17" s="11"/>
      <c r="C17" s="11"/>
      <c r="D17" s="11"/>
      <c r="E17" s="11"/>
      <c r="F17" s="11"/>
      <c r="G17" s="11"/>
      <c r="H17" s="11"/>
      <c r="I17" s="11"/>
      <c r="J17" s="11"/>
      <c r="K17" s="11"/>
      <c r="L17" s="11"/>
      <c r="M17" s="11"/>
    </row>
    <row r="18" spans="2:13" ht="12.75">
      <c r="B18" s="11"/>
      <c r="C18" s="11"/>
      <c r="D18" s="11"/>
      <c r="E18" s="11"/>
      <c r="F18" s="11"/>
      <c r="G18" s="11"/>
      <c r="H18" s="11"/>
      <c r="I18" s="11"/>
      <c r="J18" s="11"/>
      <c r="K18" s="11"/>
      <c r="L18" s="11"/>
      <c r="M18" s="11"/>
    </row>
    <row r="19" spans="2:13" ht="12.75">
      <c r="B19" s="11"/>
      <c r="C19" s="11"/>
      <c r="D19" s="11"/>
      <c r="E19" s="11"/>
      <c r="F19" s="11"/>
      <c r="G19" s="11"/>
      <c r="H19" s="11"/>
      <c r="I19" s="11"/>
      <c r="J19" s="11"/>
      <c r="K19" s="11"/>
      <c r="L19" s="11"/>
      <c r="M19" s="11"/>
    </row>
    <row r="20" ht="12.75">
      <c r="B20" s="58" t="s">
        <v>256</v>
      </c>
    </row>
    <row r="25" spans="2:13" ht="12.75">
      <c r="B25" s="57" t="s">
        <v>257</v>
      </c>
      <c r="C25" s="11"/>
      <c r="D25" s="11"/>
      <c r="E25" s="11"/>
      <c r="F25" s="11"/>
      <c r="G25" s="11"/>
      <c r="H25" s="11"/>
      <c r="I25" s="11"/>
      <c r="J25" s="11"/>
      <c r="K25" s="11"/>
      <c r="L25" s="11"/>
      <c r="M25" s="11"/>
    </row>
    <row r="26" spans="2:13" ht="12.75">
      <c r="B26" s="11"/>
      <c r="C26" s="11"/>
      <c r="D26" s="11"/>
      <c r="E26" s="11"/>
      <c r="F26" s="11"/>
      <c r="G26" s="11"/>
      <c r="H26" s="11"/>
      <c r="I26" s="11"/>
      <c r="J26" s="11"/>
      <c r="K26" s="11"/>
      <c r="L26" s="11"/>
      <c r="M26" s="11"/>
    </row>
    <row r="27" spans="2:13" ht="12.75">
      <c r="B27" s="11"/>
      <c r="C27" s="11"/>
      <c r="D27" s="11"/>
      <c r="E27" s="11"/>
      <c r="F27" s="11"/>
      <c r="G27" s="11"/>
      <c r="H27" s="11"/>
      <c r="I27" s="11"/>
      <c r="J27" s="11"/>
      <c r="K27" s="11"/>
      <c r="L27" s="11"/>
      <c r="M27" s="11"/>
    </row>
    <row r="28" spans="2:13" ht="12.75">
      <c r="B28" s="11"/>
      <c r="C28" s="11"/>
      <c r="D28" s="11"/>
      <c r="E28" s="11"/>
      <c r="F28" s="11"/>
      <c r="G28" s="11"/>
      <c r="H28" s="11"/>
      <c r="I28" s="11"/>
      <c r="J28" s="11"/>
      <c r="K28" s="11"/>
      <c r="L28" s="11"/>
      <c r="M28" s="11"/>
    </row>
    <row r="29" spans="2:13" ht="12.75">
      <c r="B29" s="11"/>
      <c r="C29" s="11"/>
      <c r="D29" s="11"/>
      <c r="E29" s="11"/>
      <c r="F29" s="11"/>
      <c r="G29" s="11"/>
      <c r="H29" s="11"/>
      <c r="I29" s="11"/>
      <c r="J29" s="11"/>
      <c r="K29" s="11"/>
      <c r="L29" s="11"/>
      <c r="M29" s="11"/>
    </row>
  </sheetData>
  <sheetProtection sheet="1" objects="1" scenarios="1" selectLockedCells="1" selectUnlockedCells="1"/>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Complete"/>
  <dimension ref="B3:B3"/>
  <sheetViews>
    <sheetView showGridLines="0" showRowColHeaders="0" zoomScalePageLayoutView="0" workbookViewId="0" topLeftCell="A1">
      <selection activeCell="E6" sqref="E6"/>
    </sheetView>
  </sheetViews>
  <sheetFormatPr defaultColWidth="9.140625" defaultRowHeight="12.75"/>
  <sheetData>
    <row r="3" ht="15.75">
      <c r="B3" s="10" t="s">
        <v>37</v>
      </c>
    </row>
  </sheetData>
  <sheetProtection sheet="1" objects="1" scenarios="1" selectLockedCells="1" selectUnlockedCells="1"/>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Competencies"/>
  <dimension ref="B3:C37"/>
  <sheetViews>
    <sheetView showGridLines="0" showRowColHeaders="0" zoomScalePageLayoutView="0" workbookViewId="0" topLeftCell="A1">
      <selection activeCell="A1" sqref="A1"/>
    </sheetView>
  </sheetViews>
  <sheetFormatPr defaultColWidth="9.140625" defaultRowHeight="12.75"/>
  <cols>
    <col min="2" max="2" width="32.421875" style="0" customWidth="1"/>
    <col min="3" max="3" width="45.8515625" style="0" customWidth="1"/>
  </cols>
  <sheetData>
    <row r="3" ht="15.75">
      <c r="B3" s="10" t="s">
        <v>152</v>
      </c>
    </row>
    <row r="10" spans="2:3" ht="23.25" customHeight="1">
      <c r="B10" s="66" t="s">
        <v>106</v>
      </c>
      <c r="C10" s="65" t="s">
        <v>126</v>
      </c>
    </row>
    <row r="11" spans="2:3" ht="12.75">
      <c r="B11" s="94" t="s">
        <v>153</v>
      </c>
      <c r="C11" s="68" t="s">
        <v>3</v>
      </c>
    </row>
    <row r="12" spans="2:3" ht="12.75">
      <c r="B12" s="95"/>
      <c r="C12" s="69" t="s">
        <v>114</v>
      </c>
    </row>
    <row r="13" spans="2:3" ht="12.75">
      <c r="B13" s="95"/>
      <c r="C13" s="68" t="s">
        <v>157</v>
      </c>
    </row>
    <row r="14" spans="2:3" ht="12.75">
      <c r="B14" s="95"/>
      <c r="C14" s="69" t="s">
        <v>115</v>
      </c>
    </row>
    <row r="15" spans="2:3" ht="12.75">
      <c r="B15" s="95"/>
      <c r="C15" s="68" t="s">
        <v>158</v>
      </c>
    </row>
    <row r="16" spans="2:3" ht="12.75">
      <c r="B16" s="96"/>
      <c r="C16" s="69" t="s">
        <v>116</v>
      </c>
    </row>
    <row r="17" spans="2:3" ht="12.75">
      <c r="B17" s="97" t="s">
        <v>154</v>
      </c>
      <c r="C17" s="63" t="s">
        <v>159</v>
      </c>
    </row>
    <row r="18" spans="2:3" ht="25.5">
      <c r="B18" s="98"/>
      <c r="C18" s="67" t="s">
        <v>117</v>
      </c>
    </row>
    <row r="19" spans="2:3" ht="12.75">
      <c r="B19" s="98"/>
      <c r="C19" s="63" t="s">
        <v>160</v>
      </c>
    </row>
    <row r="20" spans="2:3" ht="25.5">
      <c r="B20" s="98"/>
      <c r="C20" s="67" t="s">
        <v>118</v>
      </c>
    </row>
    <row r="21" spans="2:3" ht="12.75">
      <c r="B21" s="98"/>
      <c r="C21" s="63" t="s">
        <v>161</v>
      </c>
    </row>
    <row r="22" spans="2:3" ht="38.25">
      <c r="B22" s="99"/>
      <c r="C22" s="67" t="s">
        <v>119</v>
      </c>
    </row>
    <row r="23" spans="2:3" ht="12.75">
      <c r="B23" s="94" t="s">
        <v>155</v>
      </c>
      <c r="C23" s="68" t="s">
        <v>162</v>
      </c>
    </row>
    <row r="24" spans="2:3" ht="12.75">
      <c r="B24" s="95"/>
      <c r="C24" s="69" t="s">
        <v>120</v>
      </c>
    </row>
    <row r="25" spans="2:3" ht="12.75">
      <c r="B25" s="95"/>
      <c r="C25" s="68" t="s">
        <v>11</v>
      </c>
    </row>
    <row r="26" spans="2:3" ht="25.5">
      <c r="B26" s="95"/>
      <c r="C26" s="69" t="s">
        <v>121</v>
      </c>
    </row>
    <row r="27" spans="2:3" ht="12.75">
      <c r="B27" s="95"/>
      <c r="C27" s="68" t="s">
        <v>163</v>
      </c>
    </row>
    <row r="28" spans="2:3" ht="38.25">
      <c r="B28" s="96"/>
      <c r="C28" s="69" t="s">
        <v>122</v>
      </c>
    </row>
    <row r="29" spans="2:3" ht="12.75">
      <c r="B29" s="98" t="s">
        <v>156</v>
      </c>
      <c r="C29" s="63" t="s">
        <v>164</v>
      </c>
    </row>
    <row r="30" spans="2:3" ht="25.5">
      <c r="B30" s="98"/>
      <c r="C30" s="67" t="s">
        <v>123</v>
      </c>
    </row>
    <row r="31" spans="2:3" ht="12.75">
      <c r="B31" s="98"/>
      <c r="C31" s="63" t="s">
        <v>165</v>
      </c>
    </row>
    <row r="32" spans="2:3" ht="25.5">
      <c r="B32" s="98"/>
      <c r="C32" s="67" t="s">
        <v>124</v>
      </c>
    </row>
    <row r="33" spans="2:3" ht="12.75">
      <c r="B33" s="98"/>
      <c r="C33" s="63" t="s">
        <v>166</v>
      </c>
    </row>
    <row r="34" spans="2:3" ht="25.5">
      <c r="B34" s="99"/>
      <c r="C34" s="64" t="s">
        <v>125</v>
      </c>
    </row>
    <row r="37" ht="12.75">
      <c r="B37" t="s">
        <v>250</v>
      </c>
    </row>
  </sheetData>
  <sheetProtection sheet="1" objects="1" scenarios="1" selectLockedCells="1" selectUnlockedCells="1"/>
  <mergeCells count="4">
    <mergeCell ref="B11:B16"/>
    <mergeCell ref="B17:B22"/>
    <mergeCell ref="B23:B28"/>
    <mergeCell ref="B29:B34"/>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Overall"/>
  <dimension ref="B3:D13"/>
  <sheetViews>
    <sheetView showGridLines="0" showRowColHeaders="0" zoomScalePageLayoutView="0" workbookViewId="0" topLeftCell="A1">
      <selection activeCell="A1" sqref="A1"/>
    </sheetView>
  </sheetViews>
  <sheetFormatPr defaultColWidth="9.140625" defaultRowHeight="12.75"/>
  <cols>
    <col min="2" max="2" width="36.421875" style="0" customWidth="1"/>
    <col min="3" max="3" width="11.8515625" style="13" customWidth="1"/>
    <col min="4" max="4" width="15.7109375" style="13" customWidth="1"/>
  </cols>
  <sheetData>
    <row r="3" ht="15.75">
      <c r="B3" s="10" t="s">
        <v>104</v>
      </c>
    </row>
    <row r="5" ht="12.75">
      <c r="B5" t="s">
        <v>105</v>
      </c>
    </row>
    <row r="6" ht="13.5" thickBot="1"/>
    <row r="7" spans="2:4" ht="13.5" thickBot="1">
      <c r="B7" s="14" t="s">
        <v>106</v>
      </c>
      <c r="C7" s="25" t="s">
        <v>32</v>
      </c>
      <c r="D7" s="15" t="s">
        <v>107</v>
      </c>
    </row>
    <row r="8" spans="2:4" ht="33.75" customHeight="1">
      <c r="B8" s="16" t="str">
        <f>Analysis!B3</f>
        <v>Respectful and Responsible: Managing Emotions and Having Integrity</v>
      </c>
      <c r="C8" s="17">
        <f>Analysis!C3</f>
        <v>0</v>
      </c>
      <c r="D8" s="18" t="str">
        <f>Analysis!D3</f>
        <v>Development Need</v>
      </c>
    </row>
    <row r="9" spans="2:4" ht="33.75" customHeight="1">
      <c r="B9" s="19" t="str">
        <f>Analysis!B4</f>
        <v>Managing and Communicating Existing and Future Work</v>
      </c>
      <c r="C9" s="20">
        <f>Analysis!C4</f>
        <v>0</v>
      </c>
      <c r="D9" s="21" t="str">
        <f>Analysis!D4</f>
        <v>Development Need</v>
      </c>
    </row>
    <row r="10" spans="2:4" ht="33.75" customHeight="1">
      <c r="B10" s="19" t="str">
        <f>Analysis!B5</f>
        <v>Managing the Individual within the Team</v>
      </c>
      <c r="C10" s="20">
        <f>Analysis!C5</f>
        <v>0</v>
      </c>
      <c r="D10" s="21" t="str">
        <f>Analysis!D5</f>
        <v>Development Need</v>
      </c>
    </row>
    <row r="11" spans="2:4" ht="33.75" customHeight="1" thickBot="1">
      <c r="B11" s="22" t="str">
        <f>Analysis!B6</f>
        <v>Reasoning/Managing Difficult Situations</v>
      </c>
      <c r="C11" s="23" t="str">
        <f>IF(gethasexperience(),Analysis!C6,"-")</f>
        <v>-</v>
      </c>
      <c r="D11" s="24" t="str">
        <f>IF(gethasexperience(),Analysis!D6,"-")</f>
        <v>-</v>
      </c>
    </row>
    <row r="13" ht="12.75">
      <c r="B13" t="s">
        <v>251</v>
      </c>
    </row>
    <row r="17" ht="12.75"/>
  </sheetData>
  <sheetProtection sheet="1" objects="1" scenarios="1" selectLockedCells="1" selectUnlockedCells="1"/>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Interpret"/>
  <dimension ref="B3:B3"/>
  <sheetViews>
    <sheetView showGridLines="0" showRowColHeaders="0" zoomScalePageLayoutView="0" workbookViewId="0" topLeftCell="A1">
      <selection activeCell="A1" sqref="A1"/>
    </sheetView>
  </sheetViews>
  <sheetFormatPr defaultColWidth="9.140625" defaultRowHeight="12.75"/>
  <sheetData>
    <row r="3" ht="15.75">
      <c r="B3" s="10" t="s">
        <v>108</v>
      </c>
    </row>
  </sheetData>
  <sheetProtection sheet="1" objects="1" scenarios="1" selectLockedCells="1" selectUnlockedCells="1"/>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Improve"/>
  <dimension ref="B3:F13"/>
  <sheetViews>
    <sheetView showGridLines="0" showRowColHeaders="0" zoomScalePageLayoutView="0" workbookViewId="0" topLeftCell="A1">
      <selection activeCell="A1" sqref="A1"/>
    </sheetView>
  </sheetViews>
  <sheetFormatPr defaultColWidth="9.140625" defaultRowHeight="12.75"/>
  <cols>
    <col min="2" max="2" width="58.8515625" style="0" customWidth="1"/>
    <col min="4" max="4" width="26.140625" style="0" customWidth="1"/>
    <col min="6" max="6" width="31.8515625" style="0" customWidth="1"/>
  </cols>
  <sheetData>
    <row r="3" ht="15.75">
      <c r="B3" s="10" t="s">
        <v>109</v>
      </c>
    </row>
    <row r="5" ht="12.75">
      <c r="B5" t="s">
        <v>110</v>
      </c>
    </row>
    <row r="6" ht="13.5" thickBot="1"/>
    <row r="7" spans="2:4" ht="13.5" thickBot="1">
      <c r="B7" s="14" t="s">
        <v>126</v>
      </c>
      <c r="C7" s="25" t="s">
        <v>32</v>
      </c>
      <c r="D7" s="15" t="s">
        <v>107</v>
      </c>
    </row>
    <row r="8" spans="2:6" ht="12.75">
      <c r="B8" s="27" t="str">
        <f>Analysis!B24</f>
        <v>Integrity</v>
      </c>
      <c r="C8" s="106">
        <f>Analysis!C24</f>
        <v>0</v>
      </c>
      <c r="D8" s="108" t="str">
        <f>Analysis!D24</f>
        <v>Development Need</v>
      </c>
      <c r="F8" s="104" t="str">
        <f>Analysis!B23</f>
        <v>Respectful and Responsible: Managing Emotions and Having Integrity</v>
      </c>
    </row>
    <row r="9" spans="2:6" ht="45" customHeight="1">
      <c r="B9" s="28" t="str">
        <f>VLOOKUP(B8,Factor!B9:C20,2,FALSE)</f>
        <v>Being respectful and honest to employees</v>
      </c>
      <c r="C9" s="107"/>
      <c r="D9" s="109"/>
      <c r="F9" s="105"/>
    </row>
    <row r="10" spans="2:6" ht="12.75">
      <c r="B10" s="29" t="str">
        <f>Analysis!B25</f>
        <v>Managing Emotions</v>
      </c>
      <c r="C10" s="110">
        <f>Analysis!C25</f>
        <v>0</v>
      </c>
      <c r="D10" s="111" t="str">
        <f>Analysis!D25</f>
        <v>Development Need</v>
      </c>
      <c r="F10" s="105"/>
    </row>
    <row r="11" spans="2:6" ht="45" customHeight="1">
      <c r="B11" s="28" t="str">
        <f>VLOOKUP(B10,Factor!B9:C20,2,FALSE)</f>
        <v>Behaving consistently and calmly around the team</v>
      </c>
      <c r="C11" s="107"/>
      <c r="D11" s="109"/>
      <c r="F11" s="105"/>
    </row>
    <row r="12" spans="2:6" ht="12.75">
      <c r="B12" s="30" t="str">
        <f>Analysis!B26</f>
        <v>Considerate Approach</v>
      </c>
      <c r="C12" s="100">
        <f>Analysis!C26</f>
        <v>0</v>
      </c>
      <c r="D12" s="102" t="str">
        <f>Analysis!D26</f>
        <v>Development Need</v>
      </c>
      <c r="F12" s="105"/>
    </row>
    <row r="13" spans="2:6" ht="45" customHeight="1" thickBot="1">
      <c r="B13" s="31" t="str">
        <f>VLOOKUP(B12,Factor!B9:C20,2,FALSE)</f>
        <v>Being thoughtful in managing others and delegating</v>
      </c>
      <c r="C13" s="101"/>
      <c r="D13" s="103"/>
      <c r="F13" s="105"/>
    </row>
  </sheetData>
  <sheetProtection sheet="1" objects="1" scenarios="1" selectLockedCells="1" selectUnlockedCells="1"/>
  <mergeCells count="7">
    <mergeCell ref="C12:C13"/>
    <mergeCell ref="D12:D13"/>
    <mergeCell ref="F8:F13"/>
    <mergeCell ref="C8:C9"/>
    <mergeCell ref="D8:D9"/>
    <mergeCell ref="C10:C11"/>
    <mergeCell ref="D10:D1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GDL</Manager>
  <Company>Health and Safety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MCIT</dc:title>
  <dc:subject>Management Competency Indicator Tool</dc:subject>
  <dc:creator>ASH</dc:creator>
  <cp:keywords/>
  <dc:description/>
  <cp:lastModifiedBy>Danielle Duffy</cp:lastModifiedBy>
  <cp:lastPrinted>2008-12-22T09:37:28Z</cp:lastPrinted>
  <dcterms:created xsi:type="dcterms:W3CDTF">2008-10-02T07:43:58Z</dcterms:created>
  <dcterms:modified xsi:type="dcterms:W3CDTF">2015-12-02T12:46:01Z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